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showInkAnnotation="0"/>
  <mc:AlternateContent xmlns:mc="http://schemas.openxmlformats.org/markup-compatibility/2006">
    <mc:Choice Requires="x15">
      <x15ac:absPath xmlns:x15ac="http://schemas.microsoft.com/office/spreadsheetml/2010/11/ac" url="https://tempdayang.sharepoint.com/sites/DayangTeam/Documents partages/POLE ADV/2 - DOCUMENTS DE VENTES/BONS DE COMMANDE/2026/"/>
    </mc:Choice>
  </mc:AlternateContent>
  <xr:revisionPtr revIDLastSave="0" documentId="8_{E30D5D2D-F7FD-42C4-8023-980804FDB6D9}" xr6:coauthVersionLast="47" xr6:coauthVersionMax="47" xr10:uidLastSave="{00000000-0000-0000-0000-000000000000}"/>
  <bookViews>
    <workbookView xWindow="34845" yWindow="3645" windowWidth="17280" windowHeight="8970" xr2:uid="{00000000-000D-0000-FFFF-FFFF00000000}"/>
  </bookViews>
  <sheets>
    <sheet name="BON DE COMMANDE" sheetId="4" r:id="rId1"/>
    <sheet name="CONDITIONS" sheetId="5" r:id="rId2"/>
  </sheets>
  <definedNames>
    <definedName name="_xlnm._FilterDatabase" localSheetId="0" hidden="1">'BON DE COMMANDE'!$A$9:$F$403</definedName>
    <definedName name="_xlnm.Print_Area" localSheetId="0">'BON DE COMMANDE'!$A$1:$M$404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03" i="4" l="1"/>
  <c r="L402" i="4"/>
  <c r="L399" i="4"/>
  <c r="L398" i="4"/>
  <c r="L396" i="4"/>
  <c r="L395" i="4"/>
  <c r="L394" i="4"/>
  <c r="L392" i="4"/>
  <c r="L391" i="4"/>
  <c r="L390" i="4"/>
  <c r="L387" i="4"/>
  <c r="L386" i="4"/>
  <c r="L385" i="4"/>
  <c r="L384" i="4"/>
  <c r="L383" i="4"/>
  <c r="L382" i="4"/>
  <c r="L380" i="4"/>
  <c r="L379" i="4"/>
  <c r="L378" i="4"/>
  <c r="L377" i="4"/>
  <c r="L369" i="4"/>
  <c r="L368" i="4"/>
  <c r="L367" i="4"/>
  <c r="L366" i="4"/>
  <c r="L365" i="4"/>
  <c r="L363" i="4"/>
  <c r="L362" i="4"/>
  <c r="L361" i="4"/>
  <c r="L360" i="4"/>
  <c r="L359" i="4"/>
  <c r="L358" i="4"/>
  <c r="L356" i="4"/>
  <c r="L355" i="4"/>
  <c r="L354" i="4"/>
  <c r="L353" i="4"/>
  <c r="L352" i="4"/>
  <c r="L351" i="4"/>
  <c r="L350" i="4"/>
  <c r="L349" i="4"/>
  <c r="L348" i="4"/>
  <c r="L347" i="4"/>
  <c r="L346" i="4"/>
  <c r="L345" i="4"/>
  <c r="L344" i="4"/>
  <c r="L342" i="4"/>
  <c r="L341" i="4"/>
  <c r="L340" i="4"/>
  <c r="L339" i="4"/>
  <c r="L338" i="4"/>
  <c r="L337" i="4"/>
  <c r="L336" i="4"/>
  <c r="L335" i="4"/>
  <c r="L334" i="4"/>
  <c r="L333" i="4"/>
  <c r="L332" i="4"/>
  <c r="L331" i="4"/>
  <c r="L330" i="4"/>
  <c r="L329" i="4"/>
  <c r="L328" i="4"/>
  <c r="L327" i="4"/>
  <c r="L326" i="4"/>
  <c r="L325" i="4"/>
  <c r="L324" i="4"/>
  <c r="L321" i="4"/>
  <c r="L320" i="4"/>
  <c r="L319" i="4"/>
  <c r="L318" i="4"/>
  <c r="L317" i="4"/>
  <c r="L316" i="4"/>
  <c r="L315" i="4"/>
  <c r="L312" i="4"/>
  <c r="L311" i="4"/>
  <c r="L310" i="4"/>
  <c r="L309" i="4"/>
  <c r="L294" i="4"/>
  <c r="L293" i="4"/>
  <c r="L292" i="4"/>
  <c r="L291" i="4"/>
  <c r="L290" i="4"/>
  <c r="L289" i="4"/>
  <c r="L288" i="4"/>
  <c r="L287" i="4"/>
  <c r="L286" i="4"/>
  <c r="L285" i="4"/>
  <c r="L284" i="4"/>
  <c r="L283" i="4"/>
  <c r="L282" i="4"/>
  <c r="L281" i="4"/>
  <c r="L280" i="4"/>
  <c r="L279" i="4"/>
  <c r="L278" i="4"/>
  <c r="L277" i="4"/>
  <c r="L276" i="4"/>
  <c r="L275" i="4"/>
  <c r="L274" i="4"/>
  <c r="L273" i="4"/>
  <c r="L272" i="4"/>
  <c r="L271" i="4"/>
  <c r="L270" i="4"/>
  <c r="L269" i="4"/>
  <c r="L268" i="4"/>
  <c r="L266" i="4"/>
  <c r="L265" i="4"/>
  <c r="L264" i="4"/>
  <c r="L263" i="4"/>
  <c r="L262" i="4"/>
  <c r="L261" i="4"/>
  <c r="L260" i="4"/>
  <c r="L259" i="4"/>
  <c r="L257" i="4"/>
  <c r="L256" i="4"/>
  <c r="L255" i="4"/>
  <c r="L254" i="4"/>
  <c r="L253" i="4"/>
  <c r="L252" i="4"/>
  <c r="L250" i="4"/>
  <c r="L249" i="4"/>
  <c r="L248" i="4"/>
  <c r="L247" i="4"/>
  <c r="L246" i="4"/>
  <c r="L245" i="4"/>
  <c r="L244" i="4"/>
  <c r="L243" i="4"/>
  <c r="L242" i="4"/>
  <c r="L241" i="4"/>
  <c r="L240" i="4"/>
  <c r="L239" i="4"/>
  <c r="L238" i="4"/>
  <c r="L237" i="4"/>
  <c r="L234" i="4"/>
  <c r="L229" i="4"/>
  <c r="L227" i="4"/>
  <c r="L226" i="4"/>
  <c r="L225" i="4"/>
  <c r="L224" i="4"/>
  <c r="L219" i="4"/>
  <c r="L218" i="4"/>
  <c r="L217" i="4"/>
  <c r="L216" i="4"/>
  <c r="L215" i="4"/>
  <c r="L214" i="4"/>
  <c r="L213" i="4"/>
  <c r="L212" i="4"/>
  <c r="L211" i="4"/>
  <c r="L210" i="4"/>
  <c r="L209" i="4"/>
  <c r="L208" i="4"/>
  <c r="L207" i="4"/>
  <c r="L206" i="4"/>
  <c r="L205" i="4"/>
  <c r="L202" i="4"/>
  <c r="L196" i="4"/>
  <c r="L195" i="4"/>
  <c r="L194" i="4"/>
  <c r="L193" i="4"/>
  <c r="L192" i="4"/>
  <c r="L183" i="4"/>
  <c r="L182" i="4"/>
  <c r="L181" i="4"/>
  <c r="L180" i="4"/>
  <c r="L179" i="4"/>
  <c r="L178" i="4"/>
  <c r="L177" i="4"/>
  <c r="L171" i="4"/>
  <c r="L170" i="4"/>
  <c r="L169" i="4"/>
  <c r="L167" i="4"/>
  <c r="L165" i="4"/>
  <c r="L164" i="4"/>
  <c r="L163" i="4"/>
  <c r="L162" i="4"/>
  <c r="L161" i="4"/>
  <c r="L160" i="4"/>
  <c r="L159" i="4"/>
  <c r="L158" i="4"/>
  <c r="L157" i="4"/>
  <c r="L156" i="4"/>
  <c r="L155" i="4"/>
  <c r="L154" i="4"/>
  <c r="L153" i="4"/>
  <c r="L152" i="4"/>
  <c r="L151" i="4"/>
  <c r="L150" i="4"/>
  <c r="L149" i="4"/>
  <c r="L148" i="4"/>
  <c r="L147" i="4"/>
  <c r="L146" i="4"/>
  <c r="L145" i="4"/>
  <c r="L144" i="4"/>
  <c r="L143" i="4"/>
  <c r="L142" i="4"/>
  <c r="L141" i="4"/>
  <c r="L140" i="4"/>
  <c r="L139" i="4"/>
  <c r="L138" i="4"/>
  <c r="L137" i="4"/>
  <c r="L136" i="4"/>
  <c r="L135" i="4"/>
  <c r="L134" i="4"/>
  <c r="L133" i="4"/>
  <c r="L132" i="4"/>
  <c r="L131" i="4"/>
  <c r="L130" i="4"/>
  <c r="L127" i="4"/>
  <c r="L126" i="4"/>
  <c r="L123" i="4"/>
  <c r="L113" i="4"/>
  <c r="L112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7" i="4"/>
  <c r="L86" i="4"/>
  <c r="L79" i="4"/>
  <c r="L78" i="4"/>
  <c r="L77" i="4"/>
  <c r="L73" i="4"/>
  <c r="L72" i="4"/>
  <c r="L69" i="4"/>
  <c r="L68" i="4"/>
  <c r="L67" i="4"/>
  <c r="L66" i="4"/>
  <c r="L63" i="4"/>
  <c r="L62" i="4"/>
  <c r="L59" i="4"/>
  <c r="L56" i="4"/>
  <c r="L55" i="4"/>
  <c r="L54" i="4"/>
  <c r="L51" i="4"/>
  <c r="L50" i="4"/>
  <c r="L29" i="4"/>
  <c r="L23" i="4"/>
  <c r="L15" i="4"/>
  <c r="L14" i="4"/>
  <c r="L13" i="4"/>
  <c r="L12" i="4"/>
  <c r="K12" i="4"/>
  <c r="K324" i="4"/>
  <c r="H397" i="4"/>
  <c r="G397" i="4"/>
  <c r="G168" i="4"/>
  <c r="L168" i="4" s="1"/>
  <c r="H169" i="4"/>
  <c r="G169" i="4"/>
  <c r="K169" i="4" s="1"/>
  <c r="K393" i="4"/>
  <c r="L393" i="4"/>
  <c r="G393" i="4"/>
  <c r="G383" i="4"/>
  <c r="K383" i="4" s="1"/>
  <c r="H383" i="4"/>
  <c r="G310" i="4"/>
  <c r="H310" i="4"/>
  <c r="K310" i="4"/>
  <c r="G299" i="4"/>
  <c r="K299" i="4" s="1"/>
  <c r="G300" i="4"/>
  <c r="L300" i="4" s="1"/>
  <c r="G301" i="4"/>
  <c r="K301" i="4" s="1"/>
  <c r="G302" i="4"/>
  <c r="K302" i="4" s="1"/>
  <c r="G303" i="4"/>
  <c r="L303" i="4" s="1"/>
  <c r="G304" i="4"/>
  <c r="K304" i="4" s="1"/>
  <c r="G305" i="4"/>
  <c r="K305" i="4" s="1"/>
  <c r="G306" i="4"/>
  <c r="K306" i="4" s="1"/>
  <c r="G294" i="4"/>
  <c r="K294" i="4" s="1"/>
  <c r="H294" i="4"/>
  <c r="G292" i="4"/>
  <c r="H292" i="4"/>
  <c r="G280" i="4"/>
  <c r="K280" i="4" s="1"/>
  <c r="H280" i="4"/>
  <c r="G279" i="4"/>
  <c r="K279" i="4" s="1"/>
  <c r="H279" i="4"/>
  <c r="K292" i="4"/>
  <c r="G261" i="4"/>
  <c r="H261" i="4"/>
  <c r="K261" i="4"/>
  <c r="G267" i="4"/>
  <c r="K267" i="4" s="1"/>
  <c r="G248" i="4"/>
  <c r="K248" i="4" s="1"/>
  <c r="H248" i="4"/>
  <c r="G247" i="4"/>
  <c r="K247" i="4" s="1"/>
  <c r="H247" i="4"/>
  <c r="G246" i="4"/>
  <c r="H246" i="4"/>
  <c r="K246" i="4"/>
  <c r="G225" i="4"/>
  <c r="K225" i="4" s="1"/>
  <c r="H225" i="4"/>
  <c r="G229" i="4"/>
  <c r="K229" i="4" s="1"/>
  <c r="H229" i="4"/>
  <c r="G217" i="4"/>
  <c r="K217" i="4" s="1"/>
  <c r="H217" i="4"/>
  <c r="G183" i="4"/>
  <c r="K183" i="4" s="1"/>
  <c r="H183" i="4"/>
  <c r="G166" i="4"/>
  <c r="K166" i="4" s="1"/>
  <c r="G120" i="4"/>
  <c r="K120" i="4" s="1"/>
  <c r="G119" i="4"/>
  <c r="K119" i="4" s="1"/>
  <c r="G118" i="4"/>
  <c r="L118" i="4" s="1"/>
  <c r="G116" i="4"/>
  <c r="K116" i="4" s="1"/>
  <c r="L120" i="4"/>
  <c r="G109" i="4"/>
  <c r="K109" i="4" s="1"/>
  <c r="G72" i="4"/>
  <c r="K72" i="4" s="1"/>
  <c r="H72" i="4"/>
  <c r="G73" i="4"/>
  <c r="K73" i="4" s="1"/>
  <c r="H73" i="4"/>
  <c r="G77" i="4"/>
  <c r="H77" i="4"/>
  <c r="G66" i="4"/>
  <c r="K66" i="4" s="1"/>
  <c r="H66" i="4"/>
  <c r="G67" i="4"/>
  <c r="K67" i="4" s="1"/>
  <c r="H67" i="4"/>
  <c r="G68" i="4"/>
  <c r="K68" i="4" s="1"/>
  <c r="H68" i="4"/>
  <c r="G69" i="4"/>
  <c r="K69" i="4" s="1"/>
  <c r="H69" i="4"/>
  <c r="G51" i="4"/>
  <c r="K51" i="4" s="1"/>
  <c r="H51" i="4"/>
  <c r="G50" i="4"/>
  <c r="K50" i="4" s="1"/>
  <c r="H50" i="4"/>
  <c r="G54" i="4"/>
  <c r="K54" i="4" s="1"/>
  <c r="H54" i="4"/>
  <c r="H44" i="4"/>
  <c r="G44" i="4"/>
  <c r="G40" i="4"/>
  <c r="L40" i="4" s="1"/>
  <c r="G39" i="4"/>
  <c r="K39" i="4" s="1"/>
  <c r="G38" i="4"/>
  <c r="L38" i="4" s="1"/>
  <c r="G37" i="4"/>
  <c r="L37" i="4" s="1"/>
  <c r="G46" i="4"/>
  <c r="K46" i="4" s="1"/>
  <c r="G33" i="4"/>
  <c r="L33" i="4" s="1"/>
  <c r="G22" i="4"/>
  <c r="K22" i="4" s="1"/>
  <c r="G21" i="4"/>
  <c r="L21" i="4" s="1"/>
  <c r="G19" i="4"/>
  <c r="L19" i="4" s="1"/>
  <c r="G18" i="4"/>
  <c r="L18" i="4" s="1"/>
  <c r="K19" i="4"/>
  <c r="H14" i="4"/>
  <c r="G14" i="4"/>
  <c r="H13" i="4"/>
  <c r="G13" i="4"/>
  <c r="H12" i="4"/>
  <c r="G12" i="4"/>
  <c r="H29" i="4"/>
  <c r="G29" i="4"/>
  <c r="H103" i="4"/>
  <c r="G103" i="4"/>
  <c r="H15" i="4"/>
  <c r="G15" i="4"/>
  <c r="G230" i="4"/>
  <c r="L230" i="4" s="1"/>
  <c r="G42" i="4"/>
  <c r="K42" i="4" s="1"/>
  <c r="G41" i="4"/>
  <c r="K41" i="4" s="1"/>
  <c r="H398" i="4"/>
  <c r="G398" i="4"/>
  <c r="K398" i="4" s="1"/>
  <c r="H282" i="4"/>
  <c r="G282" i="4"/>
  <c r="K282" i="4" s="1"/>
  <c r="H196" i="4"/>
  <c r="G196" i="4"/>
  <c r="K196" i="4" s="1"/>
  <c r="H152" i="4"/>
  <c r="G152" i="4"/>
  <c r="K152" i="4" s="1"/>
  <c r="G117" i="4"/>
  <c r="K117" i="4" s="1"/>
  <c r="G83" i="4"/>
  <c r="K83" i="4" s="1"/>
  <c r="G82" i="4"/>
  <c r="L82" i="4" s="1"/>
  <c r="G76" i="4"/>
  <c r="L76" i="4" s="1"/>
  <c r="H63" i="4"/>
  <c r="G63" i="4"/>
  <c r="K63" i="4" s="1"/>
  <c r="H62" i="4"/>
  <c r="G62" i="4"/>
  <c r="K62" i="4" s="1"/>
  <c r="H61" i="4"/>
  <c r="G61" i="4"/>
  <c r="H60" i="4"/>
  <c r="G60" i="4"/>
  <c r="H59" i="4"/>
  <c r="G59" i="4"/>
  <c r="K59" i="4" s="1"/>
  <c r="H56" i="4"/>
  <c r="G56" i="4"/>
  <c r="K56" i="4" s="1"/>
  <c r="H55" i="4"/>
  <c r="G55" i="4"/>
  <c r="K55" i="4" s="1"/>
  <c r="G45" i="4"/>
  <c r="L45" i="4" s="1"/>
  <c r="G43" i="4"/>
  <c r="K43" i="4" s="1"/>
  <c r="H23" i="4"/>
  <c r="G23" i="4"/>
  <c r="G20" i="4"/>
  <c r="K20" i="4" s="1"/>
  <c r="L267" i="4" l="1"/>
  <c r="K14" i="4"/>
  <c r="L42" i="4"/>
  <c r="L301" i="4"/>
  <c r="L43" i="4"/>
  <c r="K300" i="4"/>
  <c r="L304" i="4"/>
  <c r="L109" i="4"/>
  <c r="K303" i="4"/>
  <c r="L302" i="4"/>
  <c r="K168" i="4"/>
  <c r="K33" i="4"/>
  <c r="K118" i="4"/>
  <c r="L46" i="4"/>
  <c r="L117" i="4"/>
  <c r="L306" i="4"/>
  <c r="L119" i="4"/>
  <c r="L41" i="4"/>
  <c r="L116" i="4"/>
  <c r="L305" i="4"/>
  <c r="L299" i="4"/>
  <c r="K23" i="4"/>
  <c r="K40" i="4"/>
  <c r="K45" i="4"/>
  <c r="L166" i="4"/>
  <c r="L39" i="4"/>
  <c r="K38" i="4"/>
  <c r="K37" i="4"/>
  <c r="K13" i="4"/>
  <c r="L22" i="4"/>
  <c r="K21" i="4"/>
  <c r="K18" i="4"/>
  <c r="K29" i="4"/>
  <c r="L20" i="4"/>
  <c r="K15" i="4"/>
  <c r="L83" i="4"/>
  <c r="K230" i="4"/>
  <c r="K82" i="4"/>
  <c r="K77" i="4"/>
  <c r="K76" i="4"/>
  <c r="H390" i="4" l="1"/>
  <c r="G390" i="4"/>
  <c r="K390" i="4" s="1"/>
  <c r="H272" i="4"/>
  <c r="G272" i="4"/>
  <c r="K272" i="4" s="1"/>
  <c r="H252" i="4"/>
  <c r="G252" i="4"/>
  <c r="K252" i="4" s="1"/>
  <c r="H202" i="4"/>
  <c r="G202" i="4"/>
  <c r="K202" i="4" s="1"/>
  <c r="L189" i="4"/>
  <c r="K189" i="4"/>
  <c r="L186" i="4"/>
  <c r="K186" i="4"/>
  <c r="H182" i="4"/>
  <c r="G182" i="4"/>
  <c r="K182" i="4" s="1"/>
  <c r="G176" i="4"/>
  <c r="K176" i="4" s="1"/>
  <c r="H159" i="4"/>
  <c r="G159" i="4"/>
  <c r="K159" i="4" s="1"/>
  <c r="H140" i="4"/>
  <c r="G140" i="4"/>
  <c r="K140" i="4" s="1"/>
  <c r="H139" i="4"/>
  <c r="G139" i="4"/>
  <c r="K139" i="4" s="1"/>
  <c r="H136" i="4"/>
  <c r="G136" i="4"/>
  <c r="K136" i="4" s="1"/>
  <c r="H135" i="4"/>
  <c r="G135" i="4"/>
  <c r="K135" i="4" s="1"/>
  <c r="H134" i="4"/>
  <c r="G134" i="4"/>
  <c r="K134" i="4" s="1"/>
  <c r="H106" i="4"/>
  <c r="G106" i="4"/>
  <c r="K106" i="4" s="1"/>
  <c r="H102" i="4"/>
  <c r="G102" i="4"/>
  <c r="K102" i="4" s="1"/>
  <c r="H99" i="4"/>
  <c r="G99" i="4"/>
  <c r="K99" i="4" s="1"/>
  <c r="H98" i="4"/>
  <c r="G98" i="4"/>
  <c r="K98" i="4" s="1"/>
  <c r="H92" i="4"/>
  <c r="G92" i="4"/>
  <c r="K92" i="4" s="1"/>
  <c r="H79" i="4"/>
  <c r="G79" i="4"/>
  <c r="K79" i="4" s="1"/>
  <c r="H78" i="4"/>
  <c r="G78" i="4"/>
  <c r="K78" i="4" s="1"/>
  <c r="L111" i="4"/>
  <c r="K111" i="4"/>
  <c r="L110" i="4"/>
  <c r="K110" i="4"/>
  <c r="K105" i="4"/>
  <c r="K104" i="4"/>
  <c r="K103" i="4"/>
  <c r="K97" i="4"/>
  <c r="K96" i="4"/>
  <c r="K94" i="4"/>
  <c r="K93" i="4"/>
  <c r="G49" i="4"/>
  <c r="K49" i="4" s="1"/>
  <c r="L176" i="4" l="1"/>
  <c r="L49" i="4"/>
  <c r="G199" i="4" l="1"/>
  <c r="K199" i="4" s="1"/>
  <c r="H363" i="4"/>
  <c r="G363" i="4"/>
  <c r="K363" i="4" s="1"/>
  <c r="H355" i="4"/>
  <c r="G355" i="4"/>
  <c r="K355" i="4" s="1"/>
  <c r="H354" i="4"/>
  <c r="G354" i="4"/>
  <c r="K354" i="4" s="1"/>
  <c r="H342" i="4"/>
  <c r="G342" i="4"/>
  <c r="K342" i="4" s="1"/>
  <c r="H319" i="4"/>
  <c r="G319" i="4"/>
  <c r="K319" i="4" s="1"/>
  <c r="H318" i="4"/>
  <c r="G318" i="4"/>
  <c r="K318" i="4" s="1"/>
  <c r="H312" i="4"/>
  <c r="G312" i="4"/>
  <c r="K312" i="4" s="1"/>
  <c r="L199" i="4" l="1"/>
  <c r="H291" i="4"/>
  <c r="G291" i="4"/>
  <c r="K291" i="4" s="1"/>
  <c r="H284" i="4"/>
  <c r="G284" i="4"/>
  <c r="K284" i="4" s="1"/>
  <c r="H283" i="4"/>
  <c r="G283" i="4"/>
  <c r="K283" i="4" s="1"/>
  <c r="H257" i="4"/>
  <c r="G257" i="4"/>
  <c r="K257" i="4" s="1"/>
  <c r="H256" i="4"/>
  <c r="G256" i="4"/>
  <c r="K256" i="4" s="1"/>
  <c r="H255" i="4"/>
  <c r="G255" i="4"/>
  <c r="K255" i="4" s="1"/>
  <c r="H224" i="4"/>
  <c r="G224" i="4"/>
  <c r="K224" i="4" s="1"/>
  <c r="K206" i="4"/>
  <c r="H177" i="4"/>
  <c r="G177" i="4"/>
  <c r="K177" i="4" s="1"/>
  <c r="H112" i="4"/>
  <c r="G112" i="4"/>
  <c r="K112" i="4" s="1"/>
  <c r="H404" i="4"/>
  <c r="G404" i="4"/>
  <c r="H392" i="4"/>
  <c r="G392" i="4"/>
  <c r="K392" i="4" s="1"/>
  <c r="H369" i="4"/>
  <c r="G369" i="4"/>
  <c r="K369" i="4" s="1"/>
  <c r="H368" i="4"/>
  <c r="G368" i="4"/>
  <c r="K368" i="4" s="1"/>
  <c r="H338" i="4"/>
  <c r="G338" i="4"/>
  <c r="K338" i="4" s="1"/>
  <c r="H287" i="4"/>
  <c r="G287" i="4"/>
  <c r="K287" i="4" s="1"/>
  <c r="H243" i="4"/>
  <c r="G243" i="4"/>
  <c r="K243" i="4" s="1"/>
  <c r="H228" i="4"/>
  <c r="G228" i="4"/>
  <c r="H181" i="4"/>
  <c r="G181" i="4"/>
  <c r="K181" i="4" s="1"/>
  <c r="H126" i="4"/>
  <c r="G126" i="4"/>
  <c r="K126" i="4" s="1"/>
  <c r="H127" i="4"/>
  <c r="G127" i="4"/>
  <c r="K127" i="4" s="1"/>
  <c r="H164" i="4"/>
  <c r="G164" i="4"/>
  <c r="K164" i="4" s="1"/>
  <c r="H87" i="4"/>
  <c r="G87" i="4"/>
  <c r="K87" i="4" s="1"/>
  <c r="H86" i="4"/>
  <c r="G86" i="4"/>
  <c r="K86" i="4" s="1"/>
  <c r="G32" i="4"/>
  <c r="L32" i="4" s="1"/>
  <c r="G34" i="4"/>
  <c r="H34" i="4"/>
  <c r="K32" i="4" l="1"/>
  <c r="H399" i="4" l="1"/>
  <c r="G399" i="4"/>
  <c r="K399" i="4" s="1"/>
  <c r="H326" i="4"/>
  <c r="G326" i="4"/>
  <c r="K326" i="4" s="1"/>
  <c r="H335" i="4"/>
  <c r="G335" i="4"/>
  <c r="K335" i="4" s="1"/>
  <c r="H334" i="4"/>
  <c r="G334" i="4"/>
  <c r="K334" i="4" s="1"/>
  <c r="H340" i="4"/>
  <c r="G340" i="4"/>
  <c r="K340" i="4" s="1"/>
  <c r="H339" i="4"/>
  <c r="G339" i="4"/>
  <c r="K339" i="4" s="1"/>
  <c r="H316" i="4"/>
  <c r="G316" i="4"/>
  <c r="K316" i="4" s="1"/>
  <c r="H315" i="4"/>
  <c r="G315" i="4"/>
  <c r="K315" i="4" s="1"/>
  <c r="H309" i="4"/>
  <c r="G309" i="4"/>
  <c r="K309" i="4" s="1"/>
  <c r="H289" i="4"/>
  <c r="G289" i="4"/>
  <c r="K289" i="4" s="1"/>
  <c r="H286" i="4"/>
  <c r="G286" i="4"/>
  <c r="K286" i="4" s="1"/>
  <c r="H123" i="4"/>
  <c r="G123" i="4"/>
  <c r="K123" i="4" s="1"/>
  <c r="H95" i="4"/>
  <c r="G95" i="4"/>
  <c r="K95" i="4" s="1"/>
  <c r="G28" i="4"/>
  <c r="L28" i="4" s="1"/>
  <c r="G27" i="4"/>
  <c r="L27" i="4" s="1"/>
  <c r="G26" i="4"/>
  <c r="L26" i="4" s="1"/>
  <c r="K28" i="4" l="1"/>
  <c r="K27" i="4"/>
  <c r="K26" i="4"/>
  <c r="H347" i="4"/>
  <c r="G347" i="4"/>
  <c r="K347" i="4" s="1"/>
  <c r="H329" i="4"/>
  <c r="G329" i="4"/>
  <c r="K329" i="4" s="1"/>
  <c r="H328" i="4"/>
  <c r="G328" i="4"/>
  <c r="K328" i="4" s="1"/>
  <c r="H216" i="4"/>
  <c r="G216" i="4"/>
  <c r="K216" i="4" s="1"/>
  <c r="H205" i="4"/>
  <c r="G205" i="4"/>
  <c r="K205" i="4" s="1"/>
  <c r="H180" i="4"/>
  <c r="G180" i="4"/>
  <c r="K180" i="4" s="1"/>
  <c r="H130" i="4"/>
  <c r="G130" i="4"/>
  <c r="K130" i="4" s="1"/>
  <c r="H195" i="4" l="1"/>
  <c r="G195" i="4"/>
  <c r="K195" i="4" s="1"/>
  <c r="H395" i="4"/>
  <c r="G395" i="4"/>
  <c r="K395" i="4" s="1"/>
  <c r="H362" i="4"/>
  <c r="G362" i="4"/>
  <c r="K362" i="4" s="1"/>
  <c r="H361" i="4"/>
  <c r="G361" i="4"/>
  <c r="K361" i="4" s="1"/>
  <c r="H336" i="4"/>
  <c r="G336" i="4"/>
  <c r="K336" i="4" s="1"/>
  <c r="H249" i="4"/>
  <c r="G249" i="4"/>
  <c r="K249" i="4" s="1"/>
  <c r="H215" i="4"/>
  <c r="G215" i="4"/>
  <c r="K215" i="4" s="1"/>
  <c r="H178" i="4"/>
  <c r="G178" i="4"/>
  <c r="K178" i="4" s="1"/>
  <c r="H170" i="4"/>
  <c r="G170" i="4"/>
  <c r="K170" i="4" s="1"/>
  <c r="G288" i="4" l="1"/>
  <c r="K288" i="4" s="1"/>
  <c r="K162" i="4"/>
  <c r="K161" i="4"/>
  <c r="K158" i="4"/>
  <c r="K157" i="4"/>
  <c r="H396" i="4" l="1"/>
  <c r="G396" i="4"/>
  <c r="K396" i="4" s="1"/>
  <c r="H360" i="4"/>
  <c r="G360" i="4"/>
  <c r="K360" i="4" s="1"/>
  <c r="H359" i="4"/>
  <c r="G359" i="4"/>
  <c r="K359" i="4" s="1"/>
  <c r="H351" i="4"/>
  <c r="G351" i="4"/>
  <c r="K351" i="4" s="1"/>
  <c r="H350" i="4"/>
  <c r="G350" i="4"/>
  <c r="K350" i="4" s="1"/>
  <c r="H346" i="4"/>
  <c r="G346" i="4"/>
  <c r="K346" i="4" s="1"/>
  <c r="H331" i="4"/>
  <c r="G331" i="4"/>
  <c r="K331" i="4" s="1"/>
  <c r="H330" i="4"/>
  <c r="G330" i="4"/>
  <c r="K330" i="4" s="1"/>
  <c r="H311" i="4"/>
  <c r="G311" i="4"/>
  <c r="K311" i="4" s="1"/>
  <c r="H293" i="4"/>
  <c r="G293" i="4"/>
  <c r="K293" i="4" s="1"/>
  <c r="H260" i="4"/>
  <c r="G260" i="4"/>
  <c r="K260" i="4" s="1"/>
  <c r="H251" i="4"/>
  <c r="G251" i="4"/>
  <c r="H240" i="4"/>
  <c r="G240" i="4"/>
  <c r="K240" i="4" s="1"/>
  <c r="H160" i="4"/>
  <c r="G160" i="4"/>
  <c r="K160" i="4" s="1"/>
  <c r="H131" i="4"/>
  <c r="G131" i="4"/>
  <c r="K131" i="4" s="1"/>
  <c r="H367" i="4" l="1"/>
  <c r="G367" i="4"/>
  <c r="K367" i="4" s="1"/>
  <c r="H366" i="4"/>
  <c r="G366" i="4"/>
  <c r="K366" i="4" s="1"/>
  <c r="H345" i="4"/>
  <c r="G345" i="4"/>
  <c r="K345" i="4" s="1"/>
  <c r="H344" i="4"/>
  <c r="G344" i="4"/>
  <c r="K344" i="4" s="1"/>
  <c r="K172" i="4"/>
  <c r="L172" i="4"/>
  <c r="G374" i="4" l="1"/>
  <c r="L389" i="4"/>
  <c r="K389" i="4"/>
  <c r="L388" i="4"/>
  <c r="K388" i="4"/>
  <c r="L376" i="4"/>
  <c r="K376" i="4"/>
  <c r="L375" i="4"/>
  <c r="K375" i="4"/>
  <c r="L373" i="4"/>
  <c r="K373" i="4"/>
  <c r="L372" i="4"/>
  <c r="K372" i="4"/>
  <c r="L371" i="4"/>
  <c r="K371" i="4"/>
  <c r="L370" i="4"/>
  <c r="K370" i="4"/>
  <c r="L314" i="4"/>
  <c r="K314" i="4"/>
  <c r="L313" i="4"/>
  <c r="K313" i="4"/>
  <c r="L296" i="4"/>
  <c r="K296" i="4"/>
  <c r="L295" i="4"/>
  <c r="K295" i="4"/>
  <c r="K278" i="4"/>
  <c r="K277" i="4"/>
  <c r="L236" i="4"/>
  <c r="K236" i="4"/>
  <c r="L235" i="4"/>
  <c r="K235" i="4"/>
  <c r="L233" i="4"/>
  <c r="K233" i="4"/>
  <c r="L232" i="4"/>
  <c r="K232" i="4"/>
  <c r="K227" i="4"/>
  <c r="K226" i="4"/>
  <c r="L223" i="4"/>
  <c r="K223" i="4"/>
  <c r="L222" i="4"/>
  <c r="K222" i="4"/>
  <c r="L221" i="4"/>
  <c r="K221" i="4"/>
  <c r="L220" i="4"/>
  <c r="K220" i="4"/>
  <c r="K214" i="4"/>
  <c r="K213" i="4"/>
  <c r="K212" i="4"/>
  <c r="K211" i="4"/>
  <c r="K210" i="4"/>
  <c r="K209" i="4"/>
  <c r="K208" i="4"/>
  <c r="K207" i="4"/>
  <c r="L204" i="4"/>
  <c r="K204" i="4"/>
  <c r="L203" i="4"/>
  <c r="K203" i="4"/>
  <c r="L201" i="4"/>
  <c r="K201" i="4"/>
  <c r="L191" i="4"/>
  <c r="K191" i="4"/>
  <c r="L190" i="4"/>
  <c r="K190" i="4"/>
  <c r="L188" i="4"/>
  <c r="K188" i="4"/>
  <c r="L187" i="4"/>
  <c r="K187" i="4"/>
  <c r="L185" i="4"/>
  <c r="K185" i="4"/>
  <c r="L184" i="4"/>
  <c r="K184" i="4"/>
  <c r="L175" i="4"/>
  <c r="K175" i="4"/>
  <c r="L174" i="4"/>
  <c r="K174" i="4"/>
  <c r="L173" i="4"/>
  <c r="K173" i="4"/>
  <c r="K149" i="4"/>
  <c r="K148" i="4"/>
  <c r="K142" i="4"/>
  <c r="K141" i="4"/>
  <c r="K138" i="4"/>
  <c r="K137" i="4"/>
  <c r="K133" i="4"/>
  <c r="K132" i="4"/>
  <c r="L129" i="4"/>
  <c r="K129" i="4"/>
  <c r="L128" i="4"/>
  <c r="K128" i="4"/>
  <c r="L125" i="4"/>
  <c r="K125" i="4"/>
  <c r="L124" i="4"/>
  <c r="K124" i="4"/>
  <c r="L122" i="4"/>
  <c r="K122" i="4"/>
  <c r="L121" i="4"/>
  <c r="K121" i="4"/>
  <c r="H281" i="4"/>
  <c r="G281" i="4"/>
  <c r="K281" i="4" s="1"/>
  <c r="K374" i="4" l="1"/>
  <c r="L374" i="4"/>
  <c r="G271" i="4"/>
  <c r="K271" i="4" s="1"/>
  <c r="H271" i="4"/>
  <c r="G258" i="4"/>
  <c r="H258" i="4"/>
  <c r="G245" i="4"/>
  <c r="K245" i="4" s="1"/>
  <c r="H245" i="4"/>
  <c r="H239" i="4"/>
  <c r="G239" i="4"/>
  <c r="K239" i="4" s="1"/>
  <c r="H403" i="4" l="1"/>
  <c r="G403" i="4"/>
  <c r="K403" i="4" s="1"/>
  <c r="H402" i="4"/>
  <c r="G402" i="4"/>
  <c r="K402" i="4" s="1"/>
  <c r="H394" i="4"/>
  <c r="G394" i="4"/>
  <c r="K394" i="4" s="1"/>
  <c r="H391" i="4"/>
  <c r="G391" i="4"/>
  <c r="K391" i="4" s="1"/>
  <c r="H387" i="4"/>
  <c r="G387" i="4"/>
  <c r="K387" i="4" s="1"/>
  <c r="H386" i="4"/>
  <c r="G386" i="4"/>
  <c r="K386" i="4" s="1"/>
  <c r="H385" i="4"/>
  <c r="G385" i="4"/>
  <c r="K385" i="4" s="1"/>
  <c r="H384" i="4"/>
  <c r="G384" i="4"/>
  <c r="K384" i="4" s="1"/>
  <c r="H381" i="4"/>
  <c r="G381" i="4"/>
  <c r="H382" i="4"/>
  <c r="G382" i="4"/>
  <c r="K382" i="4" s="1"/>
  <c r="H380" i="4"/>
  <c r="G380" i="4"/>
  <c r="K380" i="4" s="1"/>
  <c r="H379" i="4"/>
  <c r="G379" i="4"/>
  <c r="K379" i="4" s="1"/>
  <c r="H378" i="4"/>
  <c r="G378" i="4"/>
  <c r="K378" i="4" s="1"/>
  <c r="H377" i="4"/>
  <c r="G377" i="4"/>
  <c r="K377" i="4" s="1"/>
  <c r="H91" i="4"/>
  <c r="G91" i="4"/>
  <c r="K91" i="4" s="1"/>
  <c r="H171" i="4"/>
  <c r="G171" i="4"/>
  <c r="K171" i="4" s="1"/>
  <c r="H167" i="4"/>
  <c r="G167" i="4"/>
  <c r="K167" i="4" s="1"/>
  <c r="H165" i="4"/>
  <c r="G165" i="4"/>
  <c r="K165" i="4" s="1"/>
  <c r="H163" i="4"/>
  <c r="G163" i="4"/>
  <c r="K163" i="4" s="1"/>
  <c r="H156" i="4"/>
  <c r="G156" i="4"/>
  <c r="K156" i="4" s="1"/>
  <c r="H155" i="4"/>
  <c r="G155" i="4"/>
  <c r="K155" i="4" s="1"/>
  <c r="H154" i="4"/>
  <c r="G154" i="4"/>
  <c r="K154" i="4" s="1"/>
  <c r="H153" i="4"/>
  <c r="G153" i="4"/>
  <c r="K153" i="4" s="1"/>
  <c r="H151" i="4"/>
  <c r="G151" i="4"/>
  <c r="K151" i="4" s="1"/>
  <c r="H150" i="4"/>
  <c r="G150" i="4"/>
  <c r="K150" i="4" s="1"/>
  <c r="H147" i="4"/>
  <c r="G147" i="4"/>
  <c r="K147" i="4" s="1"/>
  <c r="H146" i="4"/>
  <c r="G146" i="4"/>
  <c r="K146" i="4" s="1"/>
  <c r="H145" i="4"/>
  <c r="G145" i="4"/>
  <c r="K145" i="4" s="1"/>
  <c r="H144" i="4"/>
  <c r="G144" i="4"/>
  <c r="K144" i="4" s="1"/>
  <c r="H143" i="4"/>
  <c r="G143" i="4"/>
  <c r="K143" i="4" s="1"/>
  <c r="H113" i="4"/>
  <c r="G113" i="4"/>
  <c r="K113" i="4" s="1"/>
  <c r="H90" i="4"/>
  <c r="G90" i="4"/>
  <c r="K90" i="4" s="1"/>
  <c r="H194" i="4"/>
  <c r="G194" i="4"/>
  <c r="K194" i="4" s="1"/>
  <c r="H193" i="4"/>
  <c r="G193" i="4"/>
  <c r="K193" i="4" s="1"/>
  <c r="H192" i="4"/>
  <c r="G192" i="4"/>
  <c r="K192" i="4" s="1"/>
  <c r="H219" i="4"/>
  <c r="G219" i="4"/>
  <c r="K219" i="4" s="1"/>
  <c r="H218" i="4"/>
  <c r="G218" i="4"/>
  <c r="K218" i="4" s="1"/>
  <c r="H179" i="4"/>
  <c r="G179" i="4"/>
  <c r="K179" i="4" s="1"/>
  <c r="H365" i="4"/>
  <c r="G365" i="4"/>
  <c r="K365" i="4" s="1"/>
  <c r="H364" i="4"/>
  <c r="G364" i="4"/>
  <c r="H358" i="4"/>
  <c r="G358" i="4"/>
  <c r="K358" i="4" s="1"/>
  <c r="H357" i="4"/>
  <c r="G357" i="4"/>
  <c r="H356" i="4"/>
  <c r="G356" i="4"/>
  <c r="K356" i="4" s="1"/>
  <c r="H353" i="4"/>
  <c r="G353" i="4"/>
  <c r="K353" i="4" s="1"/>
  <c r="H352" i="4"/>
  <c r="G352" i="4"/>
  <c r="K352" i="4" s="1"/>
  <c r="H349" i="4"/>
  <c r="G349" i="4"/>
  <c r="K349" i="4" s="1"/>
  <c r="H348" i="4"/>
  <c r="G348" i="4"/>
  <c r="K348" i="4" s="1"/>
  <c r="H343" i="4"/>
  <c r="G343" i="4"/>
  <c r="H341" i="4"/>
  <c r="G341" i="4"/>
  <c r="K341" i="4" s="1"/>
  <c r="H337" i="4"/>
  <c r="G337" i="4"/>
  <c r="K337" i="4" s="1"/>
  <c r="H333" i="4"/>
  <c r="G333" i="4"/>
  <c r="K333" i="4" s="1"/>
  <c r="H332" i="4"/>
  <c r="G332" i="4"/>
  <c r="K332" i="4" s="1"/>
  <c r="H327" i="4"/>
  <c r="G327" i="4"/>
  <c r="K327" i="4" s="1"/>
  <c r="H325" i="4"/>
  <c r="G325" i="4"/>
  <c r="K325" i="4" s="1"/>
  <c r="H324" i="4"/>
  <c r="G324" i="4"/>
  <c r="H323" i="4"/>
  <c r="G323" i="4"/>
  <c r="H322" i="4"/>
  <c r="G322" i="4"/>
  <c r="H321" i="4"/>
  <c r="G321" i="4"/>
  <c r="K321" i="4" s="1"/>
  <c r="H320" i="4"/>
  <c r="G320" i="4"/>
  <c r="K320" i="4" s="1"/>
  <c r="H317" i="4"/>
  <c r="G317" i="4"/>
  <c r="K317" i="4" s="1"/>
  <c r="H290" i="4"/>
  <c r="G290" i="4"/>
  <c r="K290" i="4" s="1"/>
  <c r="H288" i="4"/>
  <c r="H285" i="4"/>
  <c r="G285" i="4"/>
  <c r="K285" i="4" s="1"/>
  <c r="H276" i="4"/>
  <c r="G276" i="4"/>
  <c r="K276" i="4" s="1"/>
  <c r="H275" i="4"/>
  <c r="G275" i="4"/>
  <c r="K275" i="4" s="1"/>
  <c r="H274" i="4"/>
  <c r="G274" i="4"/>
  <c r="K274" i="4" s="1"/>
  <c r="H273" i="4"/>
  <c r="G273" i="4"/>
  <c r="K273" i="4" s="1"/>
  <c r="H270" i="4"/>
  <c r="G270" i="4"/>
  <c r="K270" i="4" s="1"/>
  <c r="H269" i="4"/>
  <c r="G269" i="4"/>
  <c r="K269" i="4" s="1"/>
  <c r="H268" i="4"/>
  <c r="G268" i="4"/>
  <c r="K268" i="4" s="1"/>
  <c r="H266" i="4"/>
  <c r="G266" i="4"/>
  <c r="K266" i="4" s="1"/>
  <c r="H265" i="4"/>
  <c r="G265" i="4"/>
  <c r="K265" i="4" s="1"/>
  <c r="H264" i="4"/>
  <c r="G264" i="4"/>
  <c r="K264" i="4" s="1"/>
  <c r="H263" i="4"/>
  <c r="G263" i="4"/>
  <c r="K263" i="4" s="1"/>
  <c r="H262" i="4"/>
  <c r="G262" i="4"/>
  <c r="K262" i="4" s="1"/>
  <c r="H259" i="4"/>
  <c r="G259" i="4"/>
  <c r="K259" i="4" s="1"/>
  <c r="H254" i="4"/>
  <c r="G254" i="4"/>
  <c r="K254" i="4" s="1"/>
  <c r="H253" i="4"/>
  <c r="G253" i="4"/>
  <c r="K253" i="4" s="1"/>
  <c r="H250" i="4"/>
  <c r="G250" i="4"/>
  <c r="K250" i="4" s="1"/>
  <c r="H244" i="4"/>
  <c r="G244" i="4"/>
  <c r="K244" i="4" s="1"/>
  <c r="H242" i="4"/>
  <c r="G242" i="4"/>
  <c r="K242" i="4" s="1"/>
  <c r="H241" i="4"/>
  <c r="G241" i="4"/>
  <c r="K241" i="4" s="1"/>
  <c r="H238" i="4"/>
  <c r="G238" i="4"/>
  <c r="K238" i="4" s="1"/>
  <c r="H237" i="4"/>
  <c r="G237" i="4"/>
  <c r="K237" i="4" s="1"/>
  <c r="H234" i="4"/>
  <c r="G234" i="4"/>
  <c r="K234" i="4" s="1"/>
  <c r="H231" i="4"/>
  <c r="G231" i="4"/>
  <c r="H4" i="4" l="1"/>
  <c r="H3" i="4"/>
</calcChain>
</file>

<file path=xl/sharedStrings.xml><?xml version="1.0" encoding="utf-8"?>
<sst xmlns="http://schemas.openxmlformats.org/spreadsheetml/2006/main" count="706" uniqueCount="424">
  <si>
    <t>ACL</t>
  </si>
  <si>
    <t>EAN</t>
  </si>
  <si>
    <t>HUILES ESSENTIELLES</t>
  </si>
  <si>
    <t>PLANTES UNITAIRES</t>
  </si>
  <si>
    <t>AMPOULES SIMPLES</t>
  </si>
  <si>
    <t>AMPOULES DUO</t>
  </si>
  <si>
    <t>AMPOULES COMPLEXES</t>
  </si>
  <si>
    <t>PROPOLIS</t>
  </si>
  <si>
    <t>TVA</t>
  </si>
  <si>
    <t>PTHT €</t>
  </si>
  <si>
    <t>AIDE MINCEUR</t>
  </si>
  <si>
    <t>GROSSESSE</t>
  </si>
  <si>
    <t>MICRONUTRITION</t>
  </si>
  <si>
    <t>CAPSULES HUILES</t>
  </si>
  <si>
    <t>PROBIOTIQUES</t>
  </si>
  <si>
    <t>Magnésium marin (300 mg - B6)</t>
  </si>
  <si>
    <t>Magnésium marin - 3 mois (300 mg - B6)</t>
  </si>
  <si>
    <t>Sommeil mélatonine 1 mg</t>
  </si>
  <si>
    <t>Sommeil mélatonine 1,9 mg</t>
  </si>
  <si>
    <t>Stress émotionnel</t>
  </si>
  <si>
    <t>VITAMINE C</t>
  </si>
  <si>
    <t>Vitamine C 500 mg</t>
  </si>
  <si>
    <t>Vitamine C 1000 mg</t>
  </si>
  <si>
    <t>Vitamine C effervescent 1000 mg</t>
  </si>
  <si>
    <t>Boost</t>
  </si>
  <si>
    <t>Energie</t>
  </si>
  <si>
    <t>Multivitamines ginseng rhodiole</t>
  </si>
  <si>
    <t>Vitalité senior</t>
  </si>
  <si>
    <t>VITAMINE D3</t>
  </si>
  <si>
    <t>Vitamine D3 2000 UI (Origine lanoline - Flacon gouttes)</t>
  </si>
  <si>
    <t>20 ml / 4 à 16 mois</t>
  </si>
  <si>
    <t>Vitamine D3 2000 UI (Origine lichen - Spray)</t>
  </si>
  <si>
    <t>Vitamine D3 2000 UI + Zinc (Origine lanoline - Pilulier)</t>
  </si>
  <si>
    <t>20 ml / 2 à 5 mois</t>
  </si>
  <si>
    <t>Défenses immunitaires</t>
  </si>
  <si>
    <t>Sirop gorge adulte BIO</t>
  </si>
  <si>
    <t>Pastilles gorge</t>
  </si>
  <si>
    <t>Spray gorge</t>
  </si>
  <si>
    <t>Sirop propolis BIO</t>
  </si>
  <si>
    <t>Pastilles propolis</t>
  </si>
  <si>
    <t>Spray propolis BIO</t>
  </si>
  <si>
    <t>DIGESTION / TRANSIT</t>
  </si>
  <si>
    <t>Charbon végétal activé</t>
  </si>
  <si>
    <t>Transit intestinal</t>
  </si>
  <si>
    <t>CONFORT URINAIRE</t>
  </si>
  <si>
    <t>Confort urinaire flash &amp; stop</t>
  </si>
  <si>
    <t>CIRCULATION</t>
  </si>
  <si>
    <t>Circulation - 1 mois</t>
  </si>
  <si>
    <t>Circulation veineuse et lymphatique - 15 jours</t>
  </si>
  <si>
    <t>ARTICULATION / OS / MUSCLES</t>
  </si>
  <si>
    <t>Articulation</t>
  </si>
  <si>
    <t>Relaxant musculaire</t>
  </si>
  <si>
    <t>LEVURE DE RIZ ROUGE</t>
  </si>
  <si>
    <t>Levure de riz rouge 2,9 mg</t>
  </si>
  <si>
    <t>Levure de riz rouge 2,9 mg + Q10</t>
  </si>
  <si>
    <t>VISION</t>
  </si>
  <si>
    <t>Vision &amp; protection</t>
  </si>
  <si>
    <t>CHEVEUX ET ONGLES / PEAU</t>
  </si>
  <si>
    <t>Cheveux et ongles</t>
  </si>
  <si>
    <t>Levure de bière revivifiable</t>
  </si>
  <si>
    <t>Collagène marin 2500 mg Acide hyaluronique (Unidoses)</t>
  </si>
  <si>
    <t>SOLAIRE</t>
  </si>
  <si>
    <t>Préparateur solaire</t>
  </si>
  <si>
    <t>ALOE VERA</t>
  </si>
  <si>
    <t>100 ml</t>
  </si>
  <si>
    <t>250 ml</t>
  </si>
  <si>
    <t>Détox minceur BIO</t>
  </si>
  <si>
    <t>Confort menstruel</t>
  </si>
  <si>
    <t>Grossesse</t>
  </si>
  <si>
    <t>Grossesse - 3 mois</t>
  </si>
  <si>
    <t>Bourrache</t>
  </si>
  <si>
    <t>Foie de morue</t>
  </si>
  <si>
    <t>Onagre</t>
  </si>
  <si>
    <t>Pépins de courge</t>
  </si>
  <si>
    <t>Artichaut BIO</t>
  </si>
  <si>
    <t>Desmodium</t>
  </si>
  <si>
    <t>Gelée royale 1500 mg BIO</t>
  </si>
  <si>
    <t>Ginkgo biloba BIO</t>
  </si>
  <si>
    <t>Harpagophytum BIO</t>
  </si>
  <si>
    <t>Radis noir BIO</t>
  </si>
  <si>
    <t>Vigne rouge BIO</t>
  </si>
  <si>
    <t>Radis noir Artichaut BIO</t>
  </si>
  <si>
    <t>Articulation BIO</t>
  </si>
  <si>
    <t>Circulation BIO</t>
  </si>
  <si>
    <t>Confort urinaire BIO</t>
  </si>
  <si>
    <t>Dépuratif BIO</t>
  </si>
  <si>
    <t>Immunité BIO</t>
  </si>
  <si>
    <t>Minceur BIO</t>
  </si>
  <si>
    <t>Sommeil détente BIO</t>
  </si>
  <si>
    <t>Ginseng Gelée royale BIO</t>
  </si>
  <si>
    <t>ATB-biote (Antibiotique)</t>
  </si>
  <si>
    <t>G-biote (Général)</t>
  </si>
  <si>
    <t>D-biote (Digestion)</t>
  </si>
  <si>
    <t>I-biote (Immunité)</t>
  </si>
  <si>
    <t>F-biote (Féminin)</t>
  </si>
  <si>
    <t>Flash-biote (Forte concentration)</t>
  </si>
  <si>
    <t>J-biote (Junior - Dès 3 ans)</t>
  </si>
  <si>
    <t>COENZYME</t>
  </si>
  <si>
    <t>Coenzyme Q10 (Ubiquinone)</t>
  </si>
  <si>
    <t>VITAMINES</t>
  </si>
  <si>
    <t>Vitamine B12 1000 µg (Méthylcobalamine - Spray)</t>
  </si>
  <si>
    <t>Vitamine C liposomale 500 mg</t>
  </si>
  <si>
    <t>20 ml / 1 à 5 mois</t>
  </si>
  <si>
    <t>SPRAY AUX HUILES ESSENTIELLES</t>
  </si>
  <si>
    <t>Mélatonine 1 mg</t>
  </si>
  <si>
    <t>75 ml</t>
  </si>
  <si>
    <t>200 ml</t>
  </si>
  <si>
    <t>CAPSULES D'HUILES ESSENTIELLES</t>
  </si>
  <si>
    <t>Comprimés neutres BIO</t>
  </si>
  <si>
    <t>Camomille romaine BIO</t>
  </si>
  <si>
    <t>Ciste BIO</t>
  </si>
  <si>
    <t>Géranium bourbon BIO</t>
  </si>
  <si>
    <t>Girofle BIO</t>
  </si>
  <si>
    <t>Laurier noble BIO</t>
  </si>
  <si>
    <t>Romarin à verbénone BIO</t>
  </si>
  <si>
    <t>Thym à linalol BIO</t>
  </si>
  <si>
    <t>Thym à thujanol BIO</t>
  </si>
  <si>
    <t>Thym à thymol BIO</t>
  </si>
  <si>
    <t>Ylang ylang BIO</t>
  </si>
  <si>
    <t>Citron BIO</t>
  </si>
  <si>
    <t>Citronnelle de Java BIO</t>
  </si>
  <si>
    <t>Eucalyptus citronné BIO</t>
  </si>
  <si>
    <t>Eucalyptus globuleux BIO</t>
  </si>
  <si>
    <t>Eucalyptus radié BIO</t>
  </si>
  <si>
    <t xml:space="preserve">Gaulthérie BIO </t>
  </si>
  <si>
    <t>Lavande aspic BIO</t>
  </si>
  <si>
    <t>Lavande officinale BIO</t>
  </si>
  <si>
    <t>Lavandin super BIO</t>
  </si>
  <si>
    <t>Mandarine rouge BIO</t>
  </si>
  <si>
    <t>Menthe poivrée BIO</t>
  </si>
  <si>
    <t>Niaouli BIO</t>
  </si>
  <si>
    <t>Orange douce BIO</t>
  </si>
  <si>
    <t>Palmarosa BIO</t>
  </si>
  <si>
    <t>Petit grain bigarade BIO</t>
  </si>
  <si>
    <t>Pin sylvestre BIO</t>
  </si>
  <si>
    <t>Ravintsara BIO</t>
  </si>
  <si>
    <t>Romarin à camphre BIO</t>
  </si>
  <si>
    <t>Romarin à cinéole BIO</t>
  </si>
  <si>
    <t>Tea tree BIO</t>
  </si>
  <si>
    <t>Basilic tropical BIO</t>
  </si>
  <si>
    <t>Cannelier de Chine BIO</t>
  </si>
  <si>
    <t>Cyprès toujours vert BIO</t>
  </si>
  <si>
    <t>Estragon BIO</t>
  </si>
  <si>
    <t>Hélichryse italienne BIO</t>
  </si>
  <si>
    <t>Lentisque pistachier BIO</t>
  </si>
  <si>
    <t>Sarriette des montagnes BIO</t>
  </si>
  <si>
    <t>10 ml</t>
  </si>
  <si>
    <t>5 ml</t>
  </si>
  <si>
    <t>50 ml</t>
  </si>
  <si>
    <t>Amande douce BIO</t>
  </si>
  <si>
    <t>Argan BIO</t>
  </si>
  <si>
    <t>Arnica BIO</t>
  </si>
  <si>
    <t>Calophylle BIO</t>
  </si>
  <si>
    <t>Jojoba BIO</t>
  </si>
  <si>
    <t>Macadamia BIO</t>
  </si>
  <si>
    <t>Ricin BIO</t>
  </si>
  <si>
    <t>Cassis Plantain</t>
  </si>
  <si>
    <t>Cyprès Echinacée</t>
  </si>
  <si>
    <t>Rhodiole Safran</t>
  </si>
  <si>
    <t>Eschscholtzia Valériane BIO</t>
  </si>
  <si>
    <t>Ail noir BIO</t>
  </si>
  <si>
    <t>Aubépine BIO</t>
  </si>
  <si>
    <t>Bacopa BIO</t>
  </si>
  <si>
    <t>Bardane BIO</t>
  </si>
  <si>
    <t>Bruyère BIO</t>
  </si>
  <si>
    <t>Busserole</t>
  </si>
  <si>
    <t>Cassis BIO</t>
  </si>
  <si>
    <t>Cranberry BIO</t>
  </si>
  <si>
    <t>Curcuma BIO</t>
  </si>
  <si>
    <t>Echinacée BIO</t>
  </si>
  <si>
    <t>Eschscholtzia BIO</t>
  </si>
  <si>
    <t>Fenugrec BIO</t>
  </si>
  <si>
    <t>Gelée royale BIO</t>
  </si>
  <si>
    <t>Gingembre BIO</t>
  </si>
  <si>
    <t>Ginseng BIO</t>
  </si>
  <si>
    <t>Griffonia</t>
  </si>
  <si>
    <t>Guarana BIO</t>
  </si>
  <si>
    <t>Maca BIO</t>
  </si>
  <si>
    <t>Millepertuis BIO</t>
  </si>
  <si>
    <t>Passiflore BIO</t>
  </si>
  <si>
    <t>Prêle BIO</t>
  </si>
  <si>
    <t>Safran</t>
  </si>
  <si>
    <t>Thé vert BIO</t>
  </si>
  <si>
    <t>Thym BIO</t>
  </si>
  <si>
    <t>Valériane BIO</t>
  </si>
  <si>
    <t>Bacopa BIO - 1 mois</t>
  </si>
  <si>
    <t>Cranberry BIO - 1 mois</t>
  </si>
  <si>
    <t>Harpagophytum BIO - 1 mois</t>
  </si>
  <si>
    <t>Marron d'Inde BIO</t>
  </si>
  <si>
    <t>Olivier BIO</t>
  </si>
  <si>
    <t>Orthosiphon BIO</t>
  </si>
  <si>
    <t>Safran - 1 mois</t>
  </si>
  <si>
    <t>Valériane BIO - 1 mois</t>
  </si>
  <si>
    <t>Vigne rouge BIO - 1 mois</t>
  </si>
  <si>
    <t>Konjac BIO</t>
  </si>
  <si>
    <t>Piloselle BIO</t>
  </si>
  <si>
    <t>Charbon végétal activé BIO</t>
  </si>
  <si>
    <t>Levure de riz rouge BIO</t>
  </si>
  <si>
    <t>Thé vert à la menthe BIO</t>
  </si>
  <si>
    <t>Thé noir Yunnan</t>
  </si>
  <si>
    <t>Thé vert Yunnan</t>
  </si>
  <si>
    <t>Anis vert BIO</t>
  </si>
  <si>
    <t>Fenouil BIO</t>
  </si>
  <si>
    <t>Romarin BIO</t>
  </si>
  <si>
    <t>Queue de cerise</t>
  </si>
  <si>
    <t>Tilleul BIO</t>
  </si>
  <si>
    <t>Allaitement BIO</t>
  </si>
  <si>
    <t>Hépatique drainante BIO</t>
  </si>
  <si>
    <t>Respiratoire BIO</t>
  </si>
  <si>
    <t>Sommeil relaxation BIO</t>
  </si>
  <si>
    <t>Transit BIO</t>
  </si>
  <si>
    <t>Magnésium expert (Bisglycinate &amp; Citrate 300 mg - Taurine - B6)</t>
  </si>
  <si>
    <t>Extrait de pépins de pamplemousse</t>
  </si>
  <si>
    <t>Curcuma BIO - 1 mois</t>
  </si>
  <si>
    <t>Millepertuis BIO - 1 mois</t>
  </si>
  <si>
    <t>Spiruline BIO - 1 mois</t>
  </si>
  <si>
    <t>CONDITIONNEMENT</t>
  </si>
  <si>
    <t>Nom de la pharmacie</t>
  </si>
  <si>
    <t>Franco 125 € net remisé HT</t>
  </si>
  <si>
    <t>Colisage à l'unité</t>
  </si>
  <si>
    <t>Total net HT si marché -40%</t>
  </si>
  <si>
    <t>Total net HT si marché -35%</t>
  </si>
  <si>
    <t>Spray mélatonine 1,9 mg</t>
  </si>
  <si>
    <t>Multivitamines ginseng rhodiole - 3 mois</t>
  </si>
  <si>
    <t>Sirop gorge famille BIO (Dès 6 ans)</t>
  </si>
  <si>
    <t>Gommes propolis BIO (Propolis - Miel - Eucalyptus)</t>
  </si>
  <si>
    <t>Oméga 3 (EPA 18 - DHA 12)</t>
  </si>
  <si>
    <t>Collagène bovin 10 g (Poudre en pot)</t>
  </si>
  <si>
    <t>Gel d'aloe vera BIO natif 97% (Flacon pompe)</t>
  </si>
  <si>
    <t>Gel d'aloe vera BIO natif 97% - Grand format (Flacon pompe)</t>
  </si>
  <si>
    <t>Digestion BIO</t>
  </si>
  <si>
    <t>Chrome (Picolinate)</t>
  </si>
  <si>
    <t>Cuivre (Bisglycinate)</t>
  </si>
  <si>
    <t>Fer B9-B12 (Gluconate)</t>
  </si>
  <si>
    <t>Sélénium A-C-E (Levure enrichie)</t>
  </si>
  <si>
    <t>Zinc (Bisglycinate)</t>
  </si>
  <si>
    <t>L-glutamine 2000 mg</t>
  </si>
  <si>
    <t>L-lysine 1000 mg</t>
  </si>
  <si>
    <t>L-tryptophane 220 mg</t>
  </si>
  <si>
    <t>L-tyrosine 500 mg</t>
  </si>
  <si>
    <t>Spray anti-moustiques &amp; tiques</t>
  </si>
  <si>
    <t>Cèdre BIO</t>
  </si>
  <si>
    <t>Marjolaine à coquille BIO</t>
  </si>
  <si>
    <t>Chardon marie BIO</t>
  </si>
  <si>
    <t>Rhodiole</t>
  </si>
  <si>
    <t>Rhodiole - 1 mois</t>
  </si>
  <si>
    <t>Camomille BIO</t>
  </si>
  <si>
    <t>Oranger BIO</t>
  </si>
  <si>
    <t>Verveine BIO</t>
  </si>
  <si>
    <t>Verveine menthe BIO</t>
  </si>
  <si>
    <t>SOMMEIL / STRESS</t>
  </si>
  <si>
    <t>COMPLEXES</t>
  </si>
  <si>
    <t>INFUSIONS SIMPLES</t>
  </si>
  <si>
    <t>D-mannose Hibiscus</t>
  </si>
  <si>
    <t>Ail noir BIO - 1 mois</t>
  </si>
  <si>
    <t>Eschscholtzia BIO - 1 mois</t>
  </si>
  <si>
    <t>Ginkgo biloba BIO - 1 mois</t>
  </si>
  <si>
    <t>Carotte BIO</t>
  </si>
  <si>
    <t>Coco BIO</t>
  </si>
  <si>
    <t>Karité BIO</t>
  </si>
  <si>
    <t>Détox BIO (Solution buvable à diluer)</t>
  </si>
  <si>
    <t>Draineur BIO (Solution buvable à diluer)</t>
  </si>
  <si>
    <t>Transit (Solution buvable)</t>
  </si>
  <si>
    <t>NATTOKINASE</t>
  </si>
  <si>
    <t>Confort urinaire</t>
  </si>
  <si>
    <t>Nez gorge</t>
  </si>
  <si>
    <t>Origan citron</t>
  </si>
  <si>
    <t>Infusion d'hiver BIO (Défenses naturelles)</t>
  </si>
  <si>
    <t>VOIR SANTE BIEN-ETRE</t>
  </si>
  <si>
    <t>LABORATOIRE DAYANG</t>
  </si>
  <si>
    <t>Conditions commerciales 2025</t>
  </si>
  <si>
    <t>Promotions -50%</t>
  </si>
  <si>
    <t>Promotions mensuelles, sans engagement, dès la première boîte</t>
  </si>
  <si>
    <t>Marché annuel -35%</t>
  </si>
  <si>
    <t>Marché annuel -40%</t>
  </si>
  <si>
    <t>Service client</t>
  </si>
  <si>
    <t>Tél de la pharmacie</t>
  </si>
  <si>
    <t>Franco 125 € net HT</t>
  </si>
  <si>
    <t>Valable sur tout le catalogue, pour 400 € annuels remisés HT de date à date</t>
  </si>
  <si>
    <t>Valable sur tout le catalogue, pour 1 000 € annuels remisés HT de date à date</t>
  </si>
  <si>
    <t>Nouveau</t>
  </si>
  <si>
    <t>DÉNOMINATION</t>
  </si>
  <si>
    <t>QUANTITÉ</t>
  </si>
  <si>
    <t>MAGNÉSIUM</t>
  </si>
  <si>
    <t>ACÉROLA</t>
  </si>
  <si>
    <t>ÉNERGIE / VITALITÉ</t>
  </si>
  <si>
    <t>IMMUNITÉ / DÉFENSES NATURELLES</t>
  </si>
  <si>
    <t>SPHÈRE ORL / GORGE</t>
  </si>
  <si>
    <t>DÉTOX / DRAINEUR</t>
  </si>
  <si>
    <t>OMÉGA 3</t>
  </si>
  <si>
    <t>COLLAGÈNE</t>
  </si>
  <si>
    <t>CONFORT FÉMININ</t>
  </si>
  <si>
    <t>OLIGOÉLÉMENTS ET MICROÉLÉMENTS</t>
  </si>
  <si>
    <t>ACIDES AMINÉS</t>
  </si>
  <si>
    <t>AROMATHÉRAPIE</t>
  </si>
  <si>
    <t>COMPRIMÉS NEUTRES</t>
  </si>
  <si>
    <t>HUILES VÉGÉTALES / BEURRES / MACÉRÂTS</t>
  </si>
  <si>
    <t>PHYTOTHÉRAPIE</t>
  </si>
  <si>
    <t>INFUSIONS ET THÉS</t>
  </si>
  <si>
    <t>ÉDITION LIMITÉE</t>
  </si>
  <si>
    <t>INFUSIONS COMPOSÉES</t>
  </si>
  <si>
    <t>THÉS</t>
  </si>
  <si>
    <t>Rupture</t>
  </si>
  <si>
    <t>SANTÉ &amp; BIEN-ÊTRE</t>
  </si>
  <si>
    <t>10 sachets</t>
  </si>
  <si>
    <t>20 sachets</t>
  </si>
  <si>
    <t>20 ml / 30 jours</t>
  </si>
  <si>
    <t>100 ml / 55 jours</t>
  </si>
  <si>
    <t>120 ml / 8 jours</t>
  </si>
  <si>
    <t>120 ml / 6 jours</t>
  </si>
  <si>
    <t>15 ml / 10 jours</t>
  </si>
  <si>
    <t>125 ml / 4 à 6 jours</t>
  </si>
  <si>
    <t>45 g / 5 à 7 jours</t>
  </si>
  <si>
    <t>20 ml / 10 à 30 jours</t>
  </si>
  <si>
    <t>240 ml / 12 jours</t>
  </si>
  <si>
    <t>500 ml / 33 jours</t>
  </si>
  <si>
    <t>14 doses / 14 jours</t>
  </si>
  <si>
    <t>150 g / 30 jours</t>
  </si>
  <si>
    <t>280 g / 28 jours</t>
  </si>
  <si>
    <t>180 ml / 10 jours</t>
  </si>
  <si>
    <t>90 cpr + 90 caps / 90 jours</t>
  </si>
  <si>
    <t>30 gélules / 30 jours</t>
  </si>
  <si>
    <t>60 gélules / 30 jours</t>
  </si>
  <si>
    <t>90 gélules / 90 jours</t>
  </si>
  <si>
    <t>45 gélules / 5 à 10 jours</t>
  </si>
  <si>
    <t>30 gélules / 10 jours</t>
  </si>
  <si>
    <t>15 gélules / 4 jours</t>
  </si>
  <si>
    <t>45 gélules / 15 jours</t>
  </si>
  <si>
    <t>120 gélules / 30 jours</t>
  </si>
  <si>
    <t>120 gélules / 60 jours</t>
  </si>
  <si>
    <t>180 gélules / 90 jours</t>
  </si>
  <si>
    <t>90 gélules / 30 jours</t>
  </si>
  <si>
    <t>15 gélules / 15 jours</t>
  </si>
  <si>
    <t>60 gélules / 15 jours</t>
  </si>
  <si>
    <t>60 gélules / 20 jours</t>
  </si>
  <si>
    <t>30 gélules / 5 à 30 jours</t>
  </si>
  <si>
    <t>30 gélules / 4 à 8 jours</t>
  </si>
  <si>
    <t>30 gélules / 15 jours</t>
  </si>
  <si>
    <t>45 gélules / 5 jours</t>
  </si>
  <si>
    <t>15 gélules / 7 jours</t>
  </si>
  <si>
    <t>30 comprimés / 30 jours</t>
  </si>
  <si>
    <t>90 comprimés / 90 jours</t>
  </si>
  <si>
    <t>90 comprimés / 30 jours</t>
  </si>
  <si>
    <t>14 comprimés / 14 jours</t>
  </si>
  <si>
    <t>20 comprimés / 20 jours</t>
  </si>
  <si>
    <t>20 comprimés eff. / 20 jours</t>
  </si>
  <si>
    <t>24 comprimés / 24 jours</t>
  </si>
  <si>
    <t>20 comprimés efferv / 20 jours</t>
  </si>
  <si>
    <t>120 comprimés / 2 à 4 mois</t>
  </si>
  <si>
    <t>15 comprimés / 5 jours</t>
  </si>
  <si>
    <t>30 comprimés / Courte période</t>
  </si>
  <si>
    <t>30 comprimés</t>
  </si>
  <si>
    <t>120 comprimés / 30 jours</t>
  </si>
  <si>
    <t>20 ampoules / 20 jours</t>
  </si>
  <si>
    <t>20 ampoules / 10 jours</t>
  </si>
  <si>
    <t>180 capsules / 60 jours</t>
  </si>
  <si>
    <t>60 capsules / 30 jours</t>
  </si>
  <si>
    <t>15 capsules / 5 jours</t>
  </si>
  <si>
    <t>20 pastilles / 4 jours</t>
  </si>
  <si>
    <t>20 pastilles / 5 jours</t>
  </si>
  <si>
    <t>Acérola 1000 (Vitamine C 100% naturelle 180 mg)</t>
  </si>
  <si>
    <t>Acérola 1000 - 3 mois (Vitamine C 100% naturelle 180 mg)</t>
  </si>
  <si>
    <t>Neutra' Rub</t>
  </si>
  <si>
    <t>Digestion (Citrate de bétaïne - Calcium - Plantes)</t>
  </si>
  <si>
    <t>Silicium organique</t>
  </si>
  <si>
    <t>Oméga 3 EPAX®</t>
  </si>
  <si>
    <t>Collagène marin 1000 mg Naticol® (Pilulier)</t>
  </si>
  <si>
    <t>Collagène marin 5 g Naticol® (Poudre en pot)</t>
  </si>
  <si>
    <t>Bouffées de chaleur (Sans phytoœstrogène)</t>
  </si>
  <si>
    <t>Ménopause (Avec phytoœstrogène)</t>
  </si>
  <si>
    <t>90 capsules / 30 jours</t>
  </si>
  <si>
    <t>Nattokinase NSK-SD® 100 mg</t>
  </si>
  <si>
    <t>60 gélules / 60 jours</t>
  </si>
  <si>
    <t>Acide hyaluronique 200 mg</t>
  </si>
  <si>
    <t>Onagre Bourrache</t>
  </si>
  <si>
    <t>Energie Force 9</t>
  </si>
  <si>
    <t>14 sachets à diluer / 11 jours</t>
  </si>
  <si>
    <t>14 sachets à diluer / 14 jours</t>
  </si>
  <si>
    <t>100 g</t>
  </si>
  <si>
    <t>Spray assainissant &amp; purifiant (Aux HE BIO)</t>
  </si>
  <si>
    <t>4 sachets orodisp / 4 jours</t>
  </si>
  <si>
    <t>Sommeil mélatonine LP 1,9 mg (Libération prolongée)</t>
  </si>
  <si>
    <t>À retourner par mail à adv@dayang.fr ou par téléphone au 04 72 18 03 77</t>
  </si>
  <si>
    <r>
      <t xml:space="preserve">Par email : </t>
    </r>
    <r>
      <rPr>
        <b/>
        <sz val="16"/>
        <rFont val="Arial"/>
        <family val="2"/>
      </rPr>
      <t>adv@dayang.fr</t>
    </r>
  </si>
  <si>
    <r>
      <t xml:space="preserve">En ligne : </t>
    </r>
    <r>
      <rPr>
        <b/>
        <sz val="16"/>
        <rFont val="Arial"/>
        <family val="2"/>
      </rPr>
      <t>www.dayang.fr</t>
    </r>
    <r>
      <rPr>
        <sz val="14"/>
        <rFont val="Arial"/>
        <family val="2"/>
      </rPr>
      <t xml:space="preserve"> dans votre espace pharmacien</t>
    </r>
  </si>
  <si>
    <r>
      <t xml:space="preserve">Par téléphone : </t>
    </r>
    <r>
      <rPr>
        <b/>
        <sz val="16"/>
        <rFont val="Arial"/>
        <family val="2"/>
      </rPr>
      <t>04 72 18 03 77</t>
    </r>
    <r>
      <rPr>
        <b/>
        <sz val="14"/>
        <rFont val="Arial"/>
        <family val="2"/>
      </rPr>
      <t xml:space="preserve"> </t>
    </r>
    <r>
      <rPr>
        <sz val="14"/>
        <rFont val="Arial"/>
        <family val="2"/>
      </rPr>
      <t>du lundi au vendredi de 9h00 à 12h30 et de 13h30 à 17h00</t>
    </r>
  </si>
  <si>
    <t>NSFP</t>
  </si>
  <si>
    <t>Magnésium bisglycinate (300 mg - B6 - Taurine)</t>
  </si>
  <si>
    <t>Défenses naturelles</t>
  </si>
  <si>
    <t>Avocat BIO</t>
  </si>
  <si>
    <t>Calendula BIO</t>
  </si>
  <si>
    <t>Aubépine BIO - 1 mois</t>
  </si>
  <si>
    <t>Passiflore BIO - 1 mois</t>
  </si>
  <si>
    <t>Minceur triple action (Nouvelle formule sans Garcinia)</t>
  </si>
  <si>
    <t>12 comprimés / 12 jours</t>
  </si>
  <si>
    <t>Acerola 1000 (Vitamine C 100% naturelle 180 mg) - Tube sans étui</t>
  </si>
  <si>
    <t>Nouvelle formule</t>
  </si>
  <si>
    <t xml:space="preserve">Energie effervescent </t>
  </si>
  <si>
    <t xml:space="preserve">Boost effervescent </t>
  </si>
  <si>
    <t>Abricot BIO</t>
  </si>
  <si>
    <t>Nigelle BIO</t>
  </si>
  <si>
    <t>Rose musquée BIO</t>
  </si>
  <si>
    <t>L-lysine 2500 mg</t>
  </si>
  <si>
    <t>ENZYMES</t>
  </si>
  <si>
    <t>Enzymes digestives</t>
  </si>
  <si>
    <t>40 gélules / 20 jours</t>
  </si>
  <si>
    <t>Baby-biote (Dès la naissance)</t>
  </si>
  <si>
    <t>8 ml / 30 jours</t>
  </si>
  <si>
    <t>30 cpr / 30 jours</t>
  </si>
  <si>
    <t>Multivitamines effervescent 100%</t>
  </si>
  <si>
    <t>Multivitamines 100%</t>
  </si>
  <si>
    <t xml:space="preserve">Shot energie </t>
  </si>
  <si>
    <t>7 doses / 7 jours</t>
  </si>
  <si>
    <t>Digestion</t>
  </si>
  <si>
    <t>30 capsules / 10 jours</t>
  </si>
  <si>
    <t>BDC DAYANG - JANVIER 2026</t>
  </si>
  <si>
    <t>MÉMOIRE / CONCENTRATION</t>
  </si>
  <si>
    <t xml:space="preserve">Mémoire concentration </t>
  </si>
  <si>
    <t>GEMMOTHÉRAPIE</t>
  </si>
  <si>
    <t>30 ml</t>
  </si>
  <si>
    <t>Bouleau BIO</t>
  </si>
  <si>
    <t>Figuier BIO</t>
  </si>
  <si>
    <t>Framboisier BIO</t>
  </si>
  <si>
    <t>Noyer 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</si>
</sst>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#,##0.00\ &quot;€&quot;;\-#,##0.00\ &quot;€&quot;"/>
    <numFmt numFmtId="164" formatCode="_-* #,##0.00\ [$€]_-;\-* #,##0.00\ [$€]_-;_-* &quot;-&quot;??\ [$€]_-;_-@_-"/>
    <numFmt numFmtId="165" formatCode="#,##0.00_ ;\-#,##0.00\ "/>
    <numFmt numFmtId="166" formatCode="0.0%"/>
    <numFmt numFmtId="167" formatCode="#,##0_ ;\-#,##0\ "/>
    <numFmt numFmtId="168" formatCode="#,##0.00\ &quot;€&quot;"/>
  </numFmts>
  <fonts count="42" x14ac:knownFonts="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b/>
      <i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u/>
      <sz val="20"/>
      <name val="Arial"/>
      <family val="2"/>
    </font>
    <font>
      <b/>
      <sz val="14"/>
      <name val="Arial"/>
      <family val="2"/>
    </font>
    <font>
      <i/>
      <sz val="16"/>
      <color theme="1"/>
      <name val="Arial"/>
      <family val="2"/>
    </font>
    <font>
      <i/>
      <sz val="14"/>
      <color theme="1"/>
      <name val="Arial"/>
      <family val="2"/>
    </font>
    <font>
      <u/>
      <sz val="10"/>
      <color theme="10"/>
      <name val="Arial"/>
      <family val="2"/>
    </font>
    <font>
      <b/>
      <sz val="13"/>
      <name val="Arial"/>
      <family val="2"/>
    </font>
    <font>
      <b/>
      <sz val="24"/>
      <color theme="0"/>
      <name val="Arial"/>
      <family val="2"/>
    </font>
    <font>
      <b/>
      <sz val="30"/>
      <name val="Arial"/>
      <family val="2"/>
    </font>
    <font>
      <sz val="14"/>
      <color indexed="10"/>
      <name val="Arial"/>
      <family val="2"/>
    </font>
    <font>
      <b/>
      <i/>
      <sz val="14"/>
      <name val="Arial"/>
      <family val="2"/>
    </font>
    <font>
      <b/>
      <sz val="14"/>
      <color theme="0"/>
      <name val="Arial"/>
      <family val="2"/>
    </font>
    <font>
      <sz val="14"/>
      <color theme="1"/>
      <name val="Arial"/>
      <family val="2"/>
    </font>
    <font>
      <b/>
      <i/>
      <sz val="14"/>
      <color theme="0"/>
      <name val="Arial"/>
      <family val="2"/>
    </font>
    <font>
      <sz val="13.5"/>
      <name val="Arial"/>
      <family val="2"/>
    </font>
    <font>
      <sz val="13.5"/>
      <color theme="1"/>
      <name val="Arial"/>
      <family val="2"/>
    </font>
    <font>
      <b/>
      <i/>
      <sz val="13"/>
      <name val="Arial"/>
      <family val="2"/>
    </font>
    <font>
      <sz val="13.5"/>
      <color indexed="10"/>
      <name val="Arial"/>
      <family val="2"/>
    </font>
    <font>
      <b/>
      <i/>
      <sz val="13.5"/>
      <name val="Arial"/>
      <family val="2"/>
    </font>
    <font>
      <b/>
      <sz val="13.5"/>
      <name val="Arial"/>
      <family val="2"/>
    </font>
    <font>
      <b/>
      <sz val="13.5"/>
      <color theme="0"/>
      <name val="Arial"/>
      <family val="2"/>
    </font>
    <font>
      <b/>
      <i/>
      <sz val="13.5"/>
      <color theme="0"/>
      <name val="Arial"/>
      <family val="2"/>
    </font>
    <font>
      <b/>
      <sz val="14"/>
      <color theme="1"/>
      <name val="Arial"/>
      <family val="2"/>
    </font>
    <font>
      <b/>
      <u/>
      <sz val="14"/>
      <color theme="10"/>
      <name val="Arial"/>
      <family val="2"/>
    </font>
    <font>
      <sz val="14"/>
      <color theme="0"/>
      <name val="Arial"/>
      <family val="2"/>
    </font>
    <font>
      <b/>
      <sz val="13"/>
      <color theme="1"/>
      <name val="Arial"/>
      <family val="2"/>
    </font>
    <font>
      <b/>
      <sz val="13"/>
      <color indexed="10"/>
      <name val="Arial"/>
      <family val="2"/>
    </font>
    <font>
      <u/>
      <sz val="14"/>
      <color theme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7D00"/>
        <bgColor indexed="64"/>
      </patternFill>
    </fill>
    <fill>
      <patternFill patternType="solid">
        <fgColor rgb="FF0075BF"/>
        <bgColor indexed="64"/>
      </patternFill>
    </fill>
    <fill>
      <patternFill patternType="solid">
        <fgColor rgb="FF04A64B"/>
        <bgColor indexed="64"/>
      </patternFill>
    </fill>
    <fill>
      <patternFill patternType="solid">
        <fgColor rgb="FFA2C617"/>
        <bgColor indexed="64"/>
      </patternFill>
    </fill>
    <fill>
      <patternFill patternType="solid">
        <fgColor rgb="FF8C391C"/>
        <bgColor indexed="64"/>
      </patternFill>
    </fill>
    <fill>
      <patternFill patternType="solid">
        <fgColor rgb="FFBED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154">
    <xf numFmtId="0" fontId="0" fillId="0" borderId="0" xfId="0"/>
    <xf numFmtId="165" fontId="4" fillId="0" borderId="0" xfId="0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12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49" fontId="13" fillId="0" borderId="0" xfId="0" applyNumberFormat="1" applyFont="1"/>
    <xf numFmtId="0" fontId="13" fillId="0" borderId="0" xfId="0" applyFont="1"/>
    <xf numFmtId="0" fontId="15" fillId="0" borderId="0" xfId="0" applyFont="1"/>
    <xf numFmtId="49" fontId="13" fillId="0" borderId="0" xfId="0" applyNumberFormat="1" applyFont="1" applyAlignment="1">
      <alignment horizontal="left"/>
    </xf>
    <xf numFmtId="0" fontId="17" fillId="0" borderId="0" xfId="0" applyFont="1"/>
    <xf numFmtId="0" fontId="18" fillId="0" borderId="0" xfId="0" applyFont="1"/>
    <xf numFmtId="0" fontId="13" fillId="0" borderId="0" xfId="0" applyFont="1" applyAlignment="1">
      <alignment vertical="center"/>
    </xf>
    <xf numFmtId="49" fontId="16" fillId="3" borderId="0" xfId="0" applyNumberFormat="1" applyFont="1" applyFill="1"/>
    <xf numFmtId="0" fontId="3" fillId="0" borderId="1" xfId="0" applyFont="1" applyBorder="1" applyAlignment="1" applyProtection="1">
      <alignment vertical="center"/>
      <protection locked="0"/>
    </xf>
    <xf numFmtId="49" fontId="16" fillId="10" borderId="0" xfId="0" applyNumberFormat="1" applyFont="1" applyFill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4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4" borderId="1" xfId="0" applyFont="1" applyFill="1" applyBorder="1" applyAlignment="1">
      <alignment vertical="center"/>
    </xf>
    <xf numFmtId="1" fontId="28" fillId="0" borderId="1" xfId="0" applyNumberFormat="1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1" fontId="28" fillId="4" borderId="1" xfId="0" applyNumberFormat="1" applyFont="1" applyFill="1" applyBorder="1" applyAlignment="1">
      <alignment horizontal="left" vertical="center"/>
    </xf>
    <xf numFmtId="0" fontId="29" fillId="4" borderId="1" xfId="0" applyFont="1" applyFill="1" applyBorder="1" applyAlignment="1">
      <alignment horizontal="left" vertical="center"/>
    </xf>
    <xf numFmtId="0" fontId="20" fillId="0" borderId="0" xfId="0" applyFont="1"/>
    <xf numFmtId="0" fontId="28" fillId="0" borderId="1" xfId="0" applyFont="1" applyBorder="1" applyAlignment="1">
      <alignment vertical="center"/>
    </xf>
    <xf numFmtId="0" fontId="28" fillId="4" borderId="1" xfId="0" applyFont="1" applyFill="1" applyBorder="1" applyAlignment="1">
      <alignment vertical="center"/>
    </xf>
    <xf numFmtId="166" fontId="26" fillId="0" borderId="1" xfId="0" applyNumberFormat="1" applyFont="1" applyBorder="1" applyAlignment="1">
      <alignment horizontal="center" vertical="center"/>
    </xf>
    <xf numFmtId="7" fontId="26" fillId="0" borderId="1" xfId="0" applyNumberFormat="1" applyFont="1" applyBorder="1" applyAlignment="1">
      <alignment horizontal="center" vertical="center"/>
    </xf>
    <xf numFmtId="167" fontId="26" fillId="0" borderId="1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vertical="center"/>
    </xf>
    <xf numFmtId="168" fontId="26" fillId="0" borderId="1" xfId="0" applyNumberFormat="1" applyFont="1" applyBorder="1" applyAlignment="1">
      <alignment horizontal="center" vertical="center"/>
    </xf>
    <xf numFmtId="168" fontId="36" fillId="0" borderId="1" xfId="0" applyNumberFormat="1" applyFont="1" applyBorder="1" applyAlignment="1">
      <alignment horizontal="center" vertical="center"/>
    </xf>
    <xf numFmtId="166" fontId="26" fillId="4" borderId="1" xfId="0" applyNumberFormat="1" applyFont="1" applyFill="1" applyBorder="1" applyAlignment="1">
      <alignment horizontal="center" vertical="center"/>
    </xf>
    <xf numFmtId="168" fontId="26" fillId="4" borderId="1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167" fontId="26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165" fontId="39" fillId="4" borderId="1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5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1" fillId="5" borderId="0" xfId="0" applyFont="1" applyFill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0" xfId="0" applyFont="1" applyFill="1" applyAlignment="1">
      <alignment vertical="center"/>
    </xf>
    <xf numFmtId="165" fontId="7" fillId="5" borderId="0" xfId="0" applyNumberFormat="1" applyFont="1" applyFill="1" applyAlignment="1">
      <alignment horizontal="right" vertical="center"/>
    </xf>
    <xf numFmtId="0" fontId="8" fillId="5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5" fontId="4" fillId="0" borderId="0" xfId="0" applyNumberFormat="1" applyFont="1" applyAlignment="1">
      <alignment vertical="center"/>
    </xf>
    <xf numFmtId="165" fontId="13" fillId="0" borderId="0" xfId="0" applyNumberFormat="1" applyFont="1" applyAlignment="1">
      <alignment vertical="center"/>
    </xf>
    <xf numFmtId="165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168" fontId="1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168" fontId="16" fillId="0" borderId="0" xfId="0" applyNumberFormat="1" applyFont="1" applyAlignment="1">
      <alignment vertical="center"/>
    </xf>
    <xf numFmtId="165" fontId="13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8" fontId="26" fillId="0" borderId="0" xfId="0" applyNumberFormat="1" applyFont="1" applyAlignment="1">
      <alignment horizontal="center" vertical="center"/>
    </xf>
    <xf numFmtId="167" fontId="26" fillId="0" borderId="0" xfId="0" applyNumberFormat="1" applyFont="1" applyAlignment="1">
      <alignment horizontal="center" vertical="center"/>
    </xf>
    <xf numFmtId="0" fontId="23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32" fillId="0" borderId="0" xfId="0" applyFont="1" applyAlignment="1">
      <alignment vertical="center"/>
    </xf>
    <xf numFmtId="0" fontId="21" fillId="6" borderId="0" xfId="0" applyFont="1" applyFill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13" fillId="6" borderId="0" xfId="0" applyFont="1" applyFill="1" applyAlignment="1">
      <alignment vertical="center"/>
    </xf>
    <xf numFmtId="0" fontId="28" fillId="6" borderId="0" xfId="0" applyFont="1" applyFill="1" applyAlignment="1">
      <alignment vertical="center"/>
    </xf>
    <xf numFmtId="165" fontId="13" fillId="6" borderId="0" xfId="0" applyNumberFormat="1" applyFont="1" applyFill="1" applyAlignment="1">
      <alignment horizontal="right" vertical="center"/>
    </xf>
    <xf numFmtId="168" fontId="13" fillId="6" borderId="0" xfId="0" applyNumberFormat="1" applyFont="1" applyFill="1" applyAlignment="1">
      <alignment vertical="center"/>
    </xf>
    <xf numFmtId="168" fontId="13" fillId="0" borderId="0" xfId="0" applyNumberFormat="1" applyFont="1" applyAlignment="1">
      <alignment horizontal="right" vertical="center"/>
    </xf>
    <xf numFmtId="168" fontId="16" fillId="0" borderId="0" xfId="0" applyNumberFormat="1" applyFont="1" applyAlignment="1">
      <alignment horizontal="right" vertical="center"/>
    </xf>
    <xf numFmtId="168" fontId="3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0" fontId="21" fillId="7" borderId="0" xfId="0" applyFont="1" applyFill="1" applyAlignment="1">
      <alignment horizontal="left" vertical="center"/>
    </xf>
    <xf numFmtId="0" fontId="3" fillId="7" borderId="0" xfId="0" applyFont="1" applyFill="1" applyAlignment="1">
      <alignment horizontal="center" vertical="center"/>
    </xf>
    <xf numFmtId="0" fontId="16" fillId="7" borderId="0" xfId="0" applyFont="1" applyFill="1" applyAlignment="1">
      <alignment vertical="center"/>
    </xf>
    <xf numFmtId="0" fontId="33" fillId="7" borderId="0" xfId="0" applyFont="1" applyFill="1" applyAlignment="1">
      <alignment vertical="center"/>
    </xf>
    <xf numFmtId="166" fontId="16" fillId="7" borderId="0" xfId="0" applyNumberFormat="1" applyFont="1" applyFill="1" applyAlignment="1">
      <alignment horizontal="left" vertical="center"/>
    </xf>
    <xf numFmtId="168" fontId="13" fillId="7" borderId="0" xfId="0" applyNumberFormat="1" applyFont="1" applyFill="1" applyAlignment="1">
      <alignment horizontal="left" vertical="center"/>
    </xf>
    <xf numFmtId="168" fontId="16" fillId="7" borderId="0" xfId="0" applyNumberFormat="1" applyFont="1" applyFill="1" applyAlignment="1">
      <alignment horizontal="left" vertical="center"/>
    </xf>
    <xf numFmtId="166" fontId="13" fillId="7" borderId="0" xfId="0" applyNumberFormat="1" applyFont="1" applyFill="1" applyAlignment="1">
      <alignment horizontal="left" vertical="center"/>
    </xf>
    <xf numFmtId="0" fontId="33" fillId="0" borderId="0" xfId="0" applyFont="1" applyAlignment="1">
      <alignment vertical="center"/>
    </xf>
    <xf numFmtId="166" fontId="16" fillId="0" borderId="0" xfId="0" applyNumberFormat="1" applyFont="1" applyAlignment="1">
      <alignment horizontal="left" vertical="center"/>
    </xf>
    <xf numFmtId="168" fontId="13" fillId="0" borderId="0" xfId="0" applyNumberFormat="1" applyFont="1" applyAlignment="1">
      <alignment horizontal="left" vertical="center"/>
    </xf>
    <xf numFmtId="168" fontId="16" fillId="0" borderId="0" xfId="0" applyNumberFormat="1" applyFont="1" applyAlignment="1">
      <alignment horizontal="left" vertical="center"/>
    </xf>
    <xf numFmtId="166" fontId="13" fillId="0" borderId="0" xfId="0" applyNumberFormat="1" applyFont="1" applyAlignment="1">
      <alignment horizontal="left" vertical="center"/>
    </xf>
    <xf numFmtId="165" fontId="28" fillId="0" borderId="0" xfId="0" applyNumberFormat="1" applyFont="1" applyAlignment="1">
      <alignment horizontal="right" vertical="center"/>
    </xf>
    <xf numFmtId="0" fontId="21" fillId="8" borderId="0" xfId="0" applyFont="1" applyFill="1" applyAlignment="1">
      <alignment horizontal="left" vertical="center"/>
    </xf>
    <xf numFmtId="0" fontId="11" fillId="8" borderId="0" xfId="0" applyFont="1" applyFill="1" applyAlignment="1">
      <alignment horizontal="center" vertical="center"/>
    </xf>
    <xf numFmtId="0" fontId="25" fillId="8" borderId="0" xfId="0" applyFont="1" applyFill="1" applyAlignment="1">
      <alignment vertical="center"/>
    </xf>
    <xf numFmtId="0" fontId="34" fillId="8" borderId="0" xfId="0" applyFont="1" applyFill="1" applyAlignment="1">
      <alignment vertical="center"/>
    </xf>
    <xf numFmtId="165" fontId="38" fillId="8" borderId="0" xfId="0" applyNumberFormat="1" applyFont="1" applyFill="1" applyAlignment="1">
      <alignment horizontal="right" vertical="center"/>
    </xf>
    <xf numFmtId="168" fontId="38" fillId="8" borderId="0" xfId="0" applyNumberFormat="1" applyFont="1" applyFill="1" applyAlignment="1">
      <alignment vertical="center"/>
    </xf>
    <xf numFmtId="168" fontId="25" fillId="8" borderId="0" xfId="0" applyNumberFormat="1" applyFont="1" applyFill="1" applyAlignment="1">
      <alignment vertical="center"/>
    </xf>
    <xf numFmtId="0" fontId="38" fillId="8" borderId="0" xfId="0" applyFont="1" applyFill="1" applyAlignment="1">
      <alignment vertical="center"/>
    </xf>
    <xf numFmtId="1" fontId="29" fillId="0" borderId="1" xfId="0" applyNumberFormat="1" applyFont="1" applyBorder="1" applyAlignment="1">
      <alignment horizontal="left" vertical="center"/>
    </xf>
    <xf numFmtId="0" fontId="26" fillId="0" borderId="1" xfId="0" applyFont="1" applyBorder="1" applyAlignment="1">
      <alignment vertical="center"/>
    </xf>
    <xf numFmtId="0" fontId="21" fillId="9" borderId="0" xfId="0" applyFont="1" applyFill="1" applyAlignment="1">
      <alignment horizontal="left" vertical="center"/>
    </xf>
    <xf numFmtId="0" fontId="10" fillId="9" borderId="0" xfId="0" applyFont="1" applyFill="1" applyAlignment="1">
      <alignment horizontal="left" vertical="center"/>
    </xf>
    <xf numFmtId="0" fontId="27" fillId="9" borderId="0" xfId="0" applyFont="1" applyFill="1" applyAlignment="1">
      <alignment vertical="center"/>
    </xf>
    <xf numFmtId="0" fontId="35" fillId="9" borderId="0" xfId="0" applyFont="1" applyFill="1" applyAlignment="1">
      <alignment vertical="center"/>
    </xf>
    <xf numFmtId="165" fontId="38" fillId="9" borderId="0" xfId="0" applyNumberFormat="1" applyFont="1" applyFill="1" applyAlignment="1">
      <alignment horizontal="right" vertical="center"/>
    </xf>
    <xf numFmtId="168" fontId="38" fillId="9" borderId="0" xfId="0" applyNumberFormat="1" applyFont="1" applyFill="1" applyAlignment="1">
      <alignment vertical="center"/>
    </xf>
    <xf numFmtId="168" fontId="25" fillId="9" borderId="0" xfId="0" applyNumberFormat="1" applyFont="1" applyFill="1" applyAlignment="1">
      <alignment vertical="center"/>
    </xf>
    <xf numFmtId="0" fontId="38" fillId="9" borderId="0" xfId="0" applyFont="1" applyFill="1" applyAlignment="1">
      <alignment vertical="center"/>
    </xf>
    <xf numFmtId="0" fontId="33" fillId="0" borderId="1" xfId="0" applyFont="1" applyBorder="1" applyAlignment="1">
      <alignment vertical="center"/>
    </xf>
    <xf numFmtId="0" fontId="3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16" fillId="0" borderId="1" xfId="0" applyNumberFormat="1" applyFont="1" applyBorder="1" applyAlignment="1">
      <alignment horizontal="center" vertical="center"/>
    </xf>
    <xf numFmtId="168" fontId="7" fillId="0" borderId="0" xfId="0" applyNumberFormat="1" applyFont="1" applyAlignment="1">
      <alignment horizontal="center" vertical="center"/>
    </xf>
    <xf numFmtId="0" fontId="41" fillId="0" borderId="0" xfId="2" applyFont="1"/>
    <xf numFmtId="168" fontId="36" fillId="11" borderId="1" xfId="0" applyNumberFormat="1" applyFont="1" applyFill="1" applyBorder="1" applyAlignment="1">
      <alignment horizontal="center" vertical="center"/>
    </xf>
    <xf numFmtId="1" fontId="28" fillId="11" borderId="1" xfId="0" applyNumberFormat="1" applyFont="1" applyFill="1" applyBorder="1" applyAlignment="1">
      <alignment horizontal="left" vertical="center"/>
    </xf>
    <xf numFmtId="0" fontId="29" fillId="11" borderId="1" xfId="0" applyFont="1" applyFill="1" applyBorder="1" applyAlignment="1">
      <alignment horizontal="left" vertical="center"/>
    </xf>
    <xf numFmtId="0" fontId="13" fillId="11" borderId="1" xfId="0" applyFont="1" applyFill="1" applyBorder="1" applyAlignment="1">
      <alignment vertical="center"/>
    </xf>
    <xf numFmtId="0" fontId="28" fillId="11" borderId="1" xfId="0" applyFont="1" applyFill="1" applyBorder="1" applyAlignment="1">
      <alignment vertical="center"/>
    </xf>
    <xf numFmtId="166" fontId="26" fillId="11" borderId="1" xfId="0" applyNumberFormat="1" applyFont="1" applyFill="1" applyBorder="1" applyAlignment="1">
      <alignment horizontal="center" vertical="center"/>
    </xf>
    <xf numFmtId="168" fontId="26" fillId="11" borderId="1" xfId="0" applyNumberFormat="1" applyFont="1" applyFill="1" applyBorder="1" applyAlignment="1">
      <alignment horizontal="center" vertical="center"/>
    </xf>
    <xf numFmtId="0" fontId="28" fillId="11" borderId="1" xfId="0" applyFont="1" applyFill="1" applyBorder="1" applyAlignment="1">
      <alignment horizontal="left" vertical="center"/>
    </xf>
    <xf numFmtId="7" fontId="26" fillId="4" borderId="1" xfId="0" applyNumberFormat="1" applyFont="1" applyFill="1" applyBorder="1" applyAlignment="1">
      <alignment horizontal="center" vertical="center"/>
    </xf>
    <xf numFmtId="1" fontId="28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7" fontId="26" fillId="0" borderId="0" xfId="0" applyNumberFormat="1" applyFont="1" applyAlignment="1">
      <alignment horizontal="center" vertical="center"/>
    </xf>
    <xf numFmtId="167" fontId="26" fillId="0" borderId="0" xfId="0" applyNumberFormat="1" applyFont="1" applyAlignment="1" applyProtection="1">
      <alignment horizontal="center" vertical="center"/>
      <protection locked="0"/>
    </xf>
    <xf numFmtId="7" fontId="26" fillId="11" borderId="1" xfId="0" applyNumberFormat="1" applyFont="1" applyFill="1" applyBorder="1" applyAlignment="1">
      <alignment horizontal="center" vertical="center"/>
    </xf>
    <xf numFmtId="168" fontId="36" fillId="10" borderId="2" xfId="0" applyNumberFormat="1" applyFont="1" applyFill="1" applyBorder="1" applyAlignment="1">
      <alignment horizontal="center" vertical="center"/>
    </xf>
    <xf numFmtId="168" fontId="36" fillId="10" borderId="3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65" fontId="37" fillId="0" borderId="1" xfId="2" applyNumberFormat="1" applyFont="1" applyBorder="1" applyAlignment="1">
      <alignment horizontal="center" vertical="center"/>
    </xf>
    <xf numFmtId="165" fontId="37" fillId="11" borderId="1" xfId="2" applyNumberFormat="1" applyFont="1" applyFill="1" applyBorder="1" applyAlignment="1">
      <alignment horizontal="center" vertical="center"/>
    </xf>
    <xf numFmtId="0" fontId="33" fillId="0" borderId="1" xfId="0" applyFont="1" applyBorder="1" applyAlignment="1">
      <alignment horizontal="left" vertical="center"/>
    </xf>
    <xf numFmtId="9" fontId="16" fillId="10" borderId="2" xfId="0" applyNumberFormat="1" applyFont="1" applyFill="1" applyBorder="1" applyAlignment="1">
      <alignment horizontal="center" vertical="center"/>
    </xf>
    <xf numFmtId="0" fontId="16" fillId="10" borderId="3" xfId="0" applyFont="1" applyFill="1" applyBorder="1" applyAlignment="1">
      <alignment horizontal="center" vertical="center"/>
    </xf>
    <xf numFmtId="168" fontId="9" fillId="2" borderId="1" xfId="0" applyNumberFormat="1" applyFont="1" applyFill="1" applyBorder="1" applyAlignment="1">
      <alignment horizontal="center" vertical="center"/>
    </xf>
  </cellXfs>
  <cellStyles count="3">
    <cellStyle name="Euro" xfId="1" xr:uid="{00000000-0005-0000-0000-000000000000}"/>
    <cellStyle name="Lien hypertexte" xfId="2" builtinId="8"/>
    <cellStyle name="Normal" xfId="0" builtinId="0"/>
  </cellStyles>
  <dxfs count="1">
    <dxf>
      <font>
        <b/>
        <i val="0"/>
        <strike val="0"/>
        <color theme="1"/>
      </font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FFA500"/>
      <color rgb="FFFF8F00"/>
      <color rgb="FFBED000"/>
      <color rgb="FF8C391C"/>
      <color rgb="FFA2C617"/>
      <color rgb="FF04A64B"/>
      <color rgb="FF0075BF"/>
      <color rgb="FFEF7D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dv@dayang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B5C18-5855-483D-A760-ED2B668228EC}">
  <sheetPr>
    <pageSetUpPr fitToPage="1"/>
  </sheetPr>
  <dimension ref="A1:N435"/>
  <sheetViews>
    <sheetView showGridLines="0" tabSelected="1" view="pageBreakPreview" zoomScale="80" zoomScaleNormal="80" zoomScaleSheetLayoutView="80" zoomScalePageLayoutView="55" workbookViewId="0">
      <pane ySplit="7" topLeftCell="A8" activePane="bottomLeft" state="frozen"/>
      <selection pane="bottomLeft" sqref="A1:I1"/>
    </sheetView>
  </sheetViews>
  <sheetFormatPr baseColWidth="10" defaultColWidth="11.44140625" defaultRowHeight="16.8" x14ac:dyDescent="0.3"/>
  <cols>
    <col min="1" max="1" width="22.109375" style="3" customWidth="1"/>
    <col min="2" max="2" width="12.6640625" style="3" customWidth="1"/>
    <col min="3" max="3" width="80.33203125" style="2" bestFit="1" customWidth="1"/>
    <col min="4" max="4" width="37" style="2" bestFit="1" customWidth="1"/>
    <col min="5" max="5" width="11.33203125" style="2" customWidth="1"/>
    <col min="6" max="8" width="12.44140625" style="2" customWidth="1"/>
    <col min="9" max="9" width="15" style="2" customWidth="1"/>
    <col min="10" max="10" width="23.44140625" style="36" customWidth="1"/>
    <col min="11" max="11" width="0.33203125" style="3" customWidth="1"/>
    <col min="12" max="12" width="14.5546875" style="3" hidden="1" customWidth="1"/>
    <col min="13" max="13" width="22.88671875" style="2" hidden="1" customWidth="1"/>
    <col min="14" max="14" width="21.33203125" style="2" customWidth="1"/>
    <col min="15" max="15" width="1.5546875" style="2" customWidth="1"/>
    <col min="16" max="16384" width="11.44140625" style="2"/>
  </cols>
  <sheetData>
    <row r="1" spans="1:14" s="6" customFormat="1" ht="51.75" customHeight="1" x14ac:dyDescent="0.3">
      <c r="A1" s="147" t="s">
        <v>415</v>
      </c>
      <c r="B1" s="147"/>
      <c r="C1" s="147"/>
      <c r="D1" s="147"/>
      <c r="E1" s="147"/>
      <c r="F1" s="147"/>
      <c r="G1" s="147"/>
      <c r="H1" s="147"/>
      <c r="I1" s="147"/>
      <c r="J1" s="36"/>
      <c r="K1" s="5"/>
      <c r="L1" s="5"/>
      <c r="M1" s="4"/>
      <c r="N1" s="4"/>
    </row>
    <row r="2" spans="1:14" s="6" customFormat="1" ht="20.25" customHeight="1" x14ac:dyDescent="0.35">
      <c r="A2" s="16" t="s">
        <v>382</v>
      </c>
      <c r="B2" s="17"/>
      <c r="C2" s="17"/>
      <c r="D2" s="12"/>
      <c r="E2" s="16" t="s">
        <v>277</v>
      </c>
      <c r="J2" s="36"/>
      <c r="K2" s="5"/>
      <c r="L2" s="5"/>
      <c r="M2" s="2"/>
      <c r="N2" s="2"/>
    </row>
    <row r="3" spans="1:14" s="21" customFormat="1" ht="30" customHeight="1" x14ac:dyDescent="0.25">
      <c r="A3" s="124" t="s">
        <v>217</v>
      </c>
      <c r="B3" s="124"/>
      <c r="C3" s="19"/>
      <c r="D3" s="26"/>
      <c r="E3" s="123" t="s">
        <v>221</v>
      </c>
      <c r="F3" s="27"/>
      <c r="G3" s="27"/>
      <c r="H3" s="153">
        <f>SUM(K12:K404)</f>
        <v>0</v>
      </c>
      <c r="I3" s="153"/>
      <c r="J3" s="49"/>
      <c r="K3" s="28"/>
      <c r="L3" s="28"/>
      <c r="M3" s="22"/>
      <c r="N3" s="22"/>
    </row>
    <row r="4" spans="1:14" s="21" customFormat="1" ht="30" customHeight="1" x14ac:dyDescent="0.25">
      <c r="A4" s="150" t="s">
        <v>276</v>
      </c>
      <c r="B4" s="150"/>
      <c r="C4" s="19"/>
      <c r="D4" s="26"/>
      <c r="E4" s="123" t="s">
        <v>220</v>
      </c>
      <c r="F4" s="27"/>
      <c r="G4" s="27"/>
      <c r="H4" s="153">
        <f>SUM(L12:L404)</f>
        <v>0</v>
      </c>
      <c r="I4" s="153"/>
      <c r="J4" s="49"/>
      <c r="K4" s="28"/>
      <c r="L4" s="28"/>
      <c r="M4" s="22"/>
      <c r="N4" s="22"/>
    </row>
    <row r="5" spans="1:14" s="6" customFormat="1" ht="21" x14ac:dyDescent="0.4">
      <c r="A5" s="15"/>
      <c r="D5" s="9"/>
      <c r="J5" s="36"/>
      <c r="K5" s="5"/>
      <c r="L5" s="5"/>
    </row>
    <row r="6" spans="1:14" s="21" customFormat="1" ht="30" customHeight="1" x14ac:dyDescent="0.25">
      <c r="B6" s="28"/>
      <c r="G6" s="151">
        <v>0.5</v>
      </c>
      <c r="H6" s="152"/>
      <c r="J6" s="49"/>
      <c r="K6" s="28"/>
      <c r="L6" s="28"/>
    </row>
    <row r="7" spans="1:14" s="21" customFormat="1" ht="30" customHeight="1" x14ac:dyDescent="0.25">
      <c r="A7" s="125" t="s">
        <v>1</v>
      </c>
      <c r="B7" s="125" t="s">
        <v>0</v>
      </c>
      <c r="C7" s="125" t="s">
        <v>281</v>
      </c>
      <c r="D7" s="125" t="s">
        <v>216</v>
      </c>
      <c r="E7" s="126" t="s">
        <v>8</v>
      </c>
      <c r="F7" s="126" t="s">
        <v>9</v>
      </c>
      <c r="G7" s="128">
        <v>0.35</v>
      </c>
      <c r="H7" s="128">
        <v>0.4</v>
      </c>
      <c r="I7" s="127" t="s">
        <v>282</v>
      </c>
      <c r="J7" s="49"/>
      <c r="K7" s="28"/>
      <c r="L7" s="28"/>
    </row>
    <row r="8" spans="1:14" s="6" customFormat="1" x14ac:dyDescent="0.3">
      <c r="A8" s="7"/>
      <c r="B8" s="7"/>
      <c r="C8" s="7"/>
      <c r="D8" s="7"/>
      <c r="E8" s="5"/>
      <c r="F8" s="5"/>
      <c r="G8" s="5"/>
      <c r="H8" s="5"/>
      <c r="I8" s="5"/>
      <c r="J8" s="36"/>
      <c r="K8" s="5"/>
      <c r="L8" s="5"/>
    </row>
    <row r="9" spans="1:14" s="22" customFormat="1" ht="30" x14ac:dyDescent="0.25">
      <c r="A9" s="58" t="s">
        <v>303</v>
      </c>
      <c r="B9" s="59"/>
      <c r="C9" s="60"/>
      <c r="D9" s="60"/>
      <c r="E9" s="61"/>
      <c r="F9" s="62"/>
      <c r="G9" s="62"/>
      <c r="H9" s="62"/>
      <c r="I9" s="62"/>
      <c r="J9" s="49"/>
      <c r="K9" s="57"/>
      <c r="L9" s="57"/>
    </row>
    <row r="10" spans="1:14" s="22" customFormat="1" ht="15.75" customHeight="1" x14ac:dyDescent="0.25">
      <c r="A10" s="63"/>
      <c r="B10" s="55"/>
      <c r="E10" s="56"/>
      <c r="F10" s="21"/>
      <c r="G10" s="21"/>
      <c r="H10" s="21"/>
      <c r="I10" s="21"/>
      <c r="J10" s="49"/>
      <c r="K10" s="57"/>
      <c r="L10" s="57"/>
    </row>
    <row r="11" spans="1:14" s="22" customFormat="1" ht="22.8" x14ac:dyDescent="0.25">
      <c r="A11" s="54" t="s">
        <v>283</v>
      </c>
      <c r="B11" s="55"/>
      <c r="E11" s="56"/>
      <c r="F11" s="21"/>
      <c r="G11" s="21"/>
      <c r="H11" s="21"/>
      <c r="I11" s="21"/>
      <c r="J11" s="49"/>
      <c r="K11" s="57"/>
      <c r="L11" s="57"/>
    </row>
    <row r="12" spans="1:14" s="25" customFormat="1" ht="30" customHeight="1" x14ac:dyDescent="0.25">
      <c r="A12" s="31">
        <v>3760162130669</v>
      </c>
      <c r="B12" s="32">
        <v>6486564</v>
      </c>
      <c r="C12" s="29" t="s">
        <v>15</v>
      </c>
      <c r="D12" s="37" t="s">
        <v>340</v>
      </c>
      <c r="E12" s="39">
        <v>5.5E-2</v>
      </c>
      <c r="F12" s="40">
        <v>3.9</v>
      </c>
      <c r="G12" s="44">
        <f t="shared" ref="G12:G14" si="0">F12-F12*$G$7</f>
        <v>2.5350000000000001</v>
      </c>
      <c r="H12" s="44">
        <f t="shared" ref="H12:H14" si="1">F12-F12*$H$7</f>
        <v>2.34</v>
      </c>
      <c r="I12" s="41"/>
      <c r="J12" s="50"/>
      <c r="K12" s="129">
        <f>I12*G12</f>
        <v>0</v>
      </c>
      <c r="L12" s="129">
        <f>H12*I12</f>
        <v>0</v>
      </c>
    </row>
    <row r="13" spans="1:14" s="25" customFormat="1" ht="30" customHeight="1" x14ac:dyDescent="0.25">
      <c r="A13" s="31">
        <v>3760162133356</v>
      </c>
      <c r="B13" s="33">
        <v>6361813</v>
      </c>
      <c r="C13" s="29" t="s">
        <v>16</v>
      </c>
      <c r="D13" s="37" t="s">
        <v>341</v>
      </c>
      <c r="E13" s="39">
        <v>5.5E-2</v>
      </c>
      <c r="F13" s="40">
        <v>9.9</v>
      </c>
      <c r="G13" s="44">
        <f t="shared" si="0"/>
        <v>6.4350000000000005</v>
      </c>
      <c r="H13" s="44">
        <f t="shared" si="1"/>
        <v>5.9399999999999995</v>
      </c>
      <c r="I13" s="41"/>
      <c r="J13" s="50"/>
      <c r="K13" s="129">
        <f t="shared" ref="K13:K14" si="2">I13*G13</f>
        <v>0</v>
      </c>
      <c r="L13" s="129">
        <f t="shared" ref="L13:L15" si="3">H13*I13</f>
        <v>0</v>
      </c>
    </row>
    <row r="14" spans="1:14" s="25" customFormat="1" ht="30" customHeight="1" x14ac:dyDescent="0.25">
      <c r="A14" s="31">
        <v>3760162133783</v>
      </c>
      <c r="B14" s="33">
        <v>6409587</v>
      </c>
      <c r="C14" s="29" t="s">
        <v>387</v>
      </c>
      <c r="D14" s="37" t="s">
        <v>331</v>
      </c>
      <c r="E14" s="39">
        <v>5.5E-2</v>
      </c>
      <c r="F14" s="40">
        <v>10.9</v>
      </c>
      <c r="G14" s="44">
        <f t="shared" si="0"/>
        <v>7.0850000000000009</v>
      </c>
      <c r="H14" s="44">
        <f t="shared" si="1"/>
        <v>6.54</v>
      </c>
      <c r="I14" s="41"/>
      <c r="J14" s="50"/>
      <c r="K14" s="129">
        <f t="shared" si="2"/>
        <v>0</v>
      </c>
      <c r="L14" s="129">
        <f t="shared" si="3"/>
        <v>0</v>
      </c>
    </row>
    <row r="15" spans="1:14" s="25" customFormat="1" ht="30" customHeight="1" x14ac:dyDescent="0.25">
      <c r="A15" s="31">
        <v>3760162133103</v>
      </c>
      <c r="B15" s="32">
        <v>6355278</v>
      </c>
      <c r="C15" s="29" t="s">
        <v>211</v>
      </c>
      <c r="D15" s="37" t="s">
        <v>342</v>
      </c>
      <c r="E15" s="39">
        <v>5.5E-2</v>
      </c>
      <c r="F15" s="40">
        <v>15.7</v>
      </c>
      <c r="G15" s="44">
        <f t="shared" ref="G15" si="4">F15-F15*$G$7</f>
        <v>10.205</v>
      </c>
      <c r="H15" s="44">
        <f t="shared" ref="H15" si="5">F15-F15*$H$7</f>
        <v>9.4199999999999982</v>
      </c>
      <c r="I15" s="41"/>
      <c r="J15" s="49"/>
      <c r="K15" s="129">
        <f t="shared" ref="K15" si="6">I15*G15</f>
        <v>0</v>
      </c>
      <c r="L15" s="129">
        <f t="shared" si="3"/>
        <v>0</v>
      </c>
    </row>
    <row r="16" spans="1:14" s="25" customFormat="1" ht="17.399999999999999" x14ac:dyDescent="0.25">
      <c r="A16" s="64"/>
      <c r="B16" s="64"/>
      <c r="C16" s="65"/>
      <c r="D16" s="66"/>
      <c r="E16" s="65"/>
      <c r="F16" s="65"/>
      <c r="G16" s="65"/>
      <c r="H16" s="65"/>
      <c r="I16" s="65"/>
      <c r="J16" s="50"/>
      <c r="K16" s="129"/>
      <c r="L16" s="129"/>
    </row>
    <row r="17" spans="1:12" s="22" customFormat="1" ht="22.8" x14ac:dyDescent="0.25">
      <c r="A17" s="54" t="s">
        <v>250</v>
      </c>
      <c r="C17" s="17"/>
      <c r="D17" s="67"/>
      <c r="E17" s="17"/>
      <c r="F17" s="42"/>
      <c r="G17" s="42"/>
      <c r="H17" s="42"/>
      <c r="I17" s="42"/>
      <c r="J17" s="49"/>
      <c r="K17" s="129"/>
      <c r="L17" s="129"/>
    </row>
    <row r="18" spans="1:12" s="22" customFormat="1" ht="30" customHeight="1" x14ac:dyDescent="0.25">
      <c r="A18" s="31">
        <v>3760162132663</v>
      </c>
      <c r="B18" s="32">
        <v>6306507</v>
      </c>
      <c r="C18" s="29" t="s">
        <v>104</v>
      </c>
      <c r="D18" s="37" t="s">
        <v>321</v>
      </c>
      <c r="E18" s="39">
        <v>5.5E-2</v>
      </c>
      <c r="F18" s="40">
        <v>6.5</v>
      </c>
      <c r="G18" s="145">
        <f>F18/2</f>
        <v>3.25</v>
      </c>
      <c r="H18" s="146"/>
      <c r="I18" s="41"/>
      <c r="J18" s="49"/>
      <c r="K18" s="129">
        <f t="shared" ref="K18:K19" si="7">I18*G18</f>
        <v>0</v>
      </c>
      <c r="L18" s="129">
        <f t="shared" ref="L18:L19" si="8">G18*I18</f>
        <v>0</v>
      </c>
    </row>
    <row r="19" spans="1:12" s="22" customFormat="1" ht="30" customHeight="1" x14ac:dyDescent="0.25">
      <c r="A19" s="31">
        <v>3760162130850</v>
      </c>
      <c r="B19" s="32">
        <v>6011069</v>
      </c>
      <c r="C19" s="29" t="s">
        <v>17</v>
      </c>
      <c r="D19" s="37" t="s">
        <v>343</v>
      </c>
      <c r="E19" s="39">
        <v>5.5E-2</v>
      </c>
      <c r="F19" s="40">
        <v>4.9000000000000004</v>
      </c>
      <c r="G19" s="145">
        <f>F19/2</f>
        <v>2.4500000000000002</v>
      </c>
      <c r="H19" s="146"/>
      <c r="I19" s="41"/>
      <c r="J19" s="49"/>
      <c r="K19" s="129">
        <f t="shared" si="7"/>
        <v>0</v>
      </c>
      <c r="L19" s="129">
        <f t="shared" si="8"/>
        <v>0</v>
      </c>
    </row>
    <row r="20" spans="1:12" s="22" customFormat="1" ht="30" customHeight="1" x14ac:dyDescent="0.25">
      <c r="A20" s="31">
        <v>3760162132342</v>
      </c>
      <c r="B20" s="32">
        <v>6274063</v>
      </c>
      <c r="C20" s="29" t="s">
        <v>18</v>
      </c>
      <c r="D20" s="37" t="s">
        <v>340</v>
      </c>
      <c r="E20" s="39">
        <v>5.5E-2</v>
      </c>
      <c r="F20" s="40">
        <v>8.9</v>
      </c>
      <c r="G20" s="145">
        <f>F20/2</f>
        <v>4.45</v>
      </c>
      <c r="H20" s="146"/>
      <c r="I20" s="41"/>
      <c r="J20" s="50"/>
      <c r="K20" s="129">
        <f>I20*G20</f>
        <v>0</v>
      </c>
      <c r="L20" s="129">
        <f t="shared" ref="L20" si="9">G20*I20</f>
        <v>0</v>
      </c>
    </row>
    <row r="21" spans="1:12" s="22" customFormat="1" ht="30" customHeight="1" x14ac:dyDescent="0.25">
      <c r="A21" s="132">
        <v>3760162133646</v>
      </c>
      <c r="B21" s="133">
        <v>6390808</v>
      </c>
      <c r="C21" s="134" t="s">
        <v>381</v>
      </c>
      <c r="D21" s="135" t="s">
        <v>340</v>
      </c>
      <c r="E21" s="136">
        <v>5.5E-2</v>
      </c>
      <c r="F21" s="137">
        <v>9.1999999999999993</v>
      </c>
      <c r="G21" s="145">
        <f>F21/2</f>
        <v>4.5999999999999996</v>
      </c>
      <c r="H21" s="146"/>
      <c r="I21" s="41"/>
      <c r="J21" s="50"/>
      <c r="K21" s="129">
        <f t="shared" ref="K21:K23" si="10">I21*G21</f>
        <v>0</v>
      </c>
      <c r="L21" s="129">
        <f t="shared" ref="L21:L22" si="11">G21*I21</f>
        <v>0</v>
      </c>
    </row>
    <row r="22" spans="1:12" s="22" customFormat="1" ht="30" customHeight="1" x14ac:dyDescent="0.25">
      <c r="A22" s="31">
        <v>3760162133097</v>
      </c>
      <c r="B22" s="33">
        <v>6355255</v>
      </c>
      <c r="C22" s="29" t="s">
        <v>222</v>
      </c>
      <c r="D22" s="37" t="s">
        <v>306</v>
      </c>
      <c r="E22" s="39">
        <v>5.5E-2</v>
      </c>
      <c r="F22" s="40">
        <v>8.5</v>
      </c>
      <c r="G22" s="145">
        <f>F22/2</f>
        <v>4.25</v>
      </c>
      <c r="H22" s="146"/>
      <c r="I22" s="41"/>
      <c r="J22" s="49"/>
      <c r="K22" s="129">
        <f t="shared" si="10"/>
        <v>0</v>
      </c>
      <c r="L22" s="129">
        <f t="shared" si="11"/>
        <v>0</v>
      </c>
    </row>
    <row r="23" spans="1:12" s="22" customFormat="1" ht="30" customHeight="1" x14ac:dyDescent="0.25">
      <c r="A23" s="31">
        <v>3760162132465</v>
      </c>
      <c r="B23" s="32">
        <v>6287135</v>
      </c>
      <c r="C23" s="29" t="s">
        <v>19</v>
      </c>
      <c r="D23" s="37" t="s">
        <v>321</v>
      </c>
      <c r="E23" s="39">
        <v>5.5E-2</v>
      </c>
      <c r="F23" s="40">
        <v>14.9</v>
      </c>
      <c r="G23" s="44">
        <f>F23-F23*$G$7</f>
        <v>9.6850000000000005</v>
      </c>
      <c r="H23" s="44">
        <f>F23-F23*$H$7</f>
        <v>8.94</v>
      </c>
      <c r="I23" s="41"/>
      <c r="J23" s="50"/>
      <c r="K23" s="129">
        <f t="shared" si="10"/>
        <v>0</v>
      </c>
      <c r="L23" s="129">
        <f t="shared" ref="L23" si="12">H23*I23</f>
        <v>0</v>
      </c>
    </row>
    <row r="24" spans="1:12" s="22" customFormat="1" ht="17.399999999999999" x14ac:dyDescent="0.25">
      <c r="C24" s="17"/>
      <c r="D24" s="67"/>
      <c r="E24" s="17"/>
      <c r="F24" s="68"/>
      <c r="G24" s="68"/>
      <c r="H24" s="68"/>
      <c r="I24" s="17"/>
      <c r="J24" s="49"/>
      <c r="K24" s="129"/>
      <c r="L24" s="129"/>
    </row>
    <row r="25" spans="1:12" s="22" customFormat="1" ht="22.8" x14ac:dyDescent="0.25">
      <c r="A25" s="54" t="s">
        <v>20</v>
      </c>
      <c r="C25" s="17"/>
      <c r="D25" s="67"/>
      <c r="E25" s="17"/>
      <c r="F25" s="68"/>
      <c r="G25" s="68"/>
      <c r="H25" s="68"/>
      <c r="I25" s="17"/>
      <c r="J25" s="49"/>
      <c r="K25" s="129"/>
      <c r="L25" s="129"/>
    </row>
    <row r="26" spans="1:12" s="22" customFormat="1" ht="30" customHeight="1" x14ac:dyDescent="0.25">
      <c r="A26" s="132">
        <v>3760162133547</v>
      </c>
      <c r="B26" s="133">
        <v>6382185</v>
      </c>
      <c r="C26" s="134" t="s">
        <v>21</v>
      </c>
      <c r="D26" s="135" t="s">
        <v>344</v>
      </c>
      <c r="E26" s="136">
        <v>5.5E-2</v>
      </c>
      <c r="F26" s="137">
        <v>4.5999999999999996</v>
      </c>
      <c r="G26" s="145">
        <f>F26/2</f>
        <v>2.2999999999999998</v>
      </c>
      <c r="H26" s="146"/>
      <c r="I26" s="41"/>
      <c r="J26" s="49"/>
      <c r="K26" s="129">
        <f t="shared" ref="K26:K28" si="13">I26*G26</f>
        <v>0</v>
      </c>
      <c r="L26" s="129">
        <f t="shared" ref="L26:L28" si="14">G26*I26</f>
        <v>0</v>
      </c>
    </row>
    <row r="27" spans="1:12" s="22" customFormat="1" ht="30" customHeight="1" x14ac:dyDescent="0.25">
      <c r="A27" s="132">
        <v>3760162133554</v>
      </c>
      <c r="B27" s="138">
        <v>6382183</v>
      </c>
      <c r="C27" s="134" t="s">
        <v>22</v>
      </c>
      <c r="D27" s="135" t="s">
        <v>344</v>
      </c>
      <c r="E27" s="136">
        <v>5.5E-2</v>
      </c>
      <c r="F27" s="137">
        <v>4.7</v>
      </c>
      <c r="G27" s="145">
        <f>F27/2</f>
        <v>2.35</v>
      </c>
      <c r="H27" s="146"/>
      <c r="I27" s="41"/>
      <c r="J27" s="49"/>
      <c r="K27" s="129">
        <f t="shared" si="13"/>
        <v>0</v>
      </c>
      <c r="L27" s="129">
        <f t="shared" si="14"/>
        <v>0</v>
      </c>
    </row>
    <row r="28" spans="1:12" s="22" customFormat="1" ht="30" customHeight="1" x14ac:dyDescent="0.25">
      <c r="A28" s="132">
        <v>3760162133530</v>
      </c>
      <c r="B28" s="133">
        <v>6382186</v>
      </c>
      <c r="C28" s="134" t="s">
        <v>23</v>
      </c>
      <c r="D28" s="135" t="s">
        <v>345</v>
      </c>
      <c r="E28" s="136">
        <v>5.5E-2</v>
      </c>
      <c r="F28" s="137">
        <v>5.6</v>
      </c>
      <c r="G28" s="145">
        <f>F28/2</f>
        <v>2.8</v>
      </c>
      <c r="H28" s="146"/>
      <c r="I28" s="41"/>
      <c r="J28" s="49"/>
      <c r="K28" s="129">
        <f t="shared" si="13"/>
        <v>0</v>
      </c>
      <c r="L28" s="129">
        <f t="shared" si="14"/>
        <v>0</v>
      </c>
    </row>
    <row r="29" spans="1:12" s="22" customFormat="1" ht="30" customHeight="1" x14ac:dyDescent="0.25">
      <c r="A29" s="132">
        <v>3760162132922</v>
      </c>
      <c r="B29" s="133">
        <v>6347775</v>
      </c>
      <c r="C29" s="134" t="s">
        <v>101</v>
      </c>
      <c r="D29" s="135" t="s">
        <v>322</v>
      </c>
      <c r="E29" s="136">
        <v>5.5E-2</v>
      </c>
      <c r="F29" s="137">
        <v>13.9</v>
      </c>
      <c r="G29" s="44">
        <f>F29-F29*$G$7</f>
        <v>9.0350000000000001</v>
      </c>
      <c r="H29" s="44">
        <f>F29-F29*$H$7</f>
        <v>8.34</v>
      </c>
      <c r="I29" s="41"/>
      <c r="J29" s="49"/>
      <c r="K29" s="129">
        <f t="shared" ref="K29" si="15">I29*G29</f>
        <v>0</v>
      </c>
      <c r="L29" s="129">
        <f t="shared" ref="L29" si="16">H29*I29</f>
        <v>0</v>
      </c>
    </row>
    <row r="30" spans="1:12" s="22" customFormat="1" ht="17.399999999999999" x14ac:dyDescent="0.25">
      <c r="C30" s="17"/>
      <c r="D30" s="67"/>
      <c r="E30" s="17"/>
      <c r="F30" s="42"/>
      <c r="G30" s="42"/>
      <c r="H30" s="42"/>
      <c r="I30" s="42"/>
      <c r="J30" s="49"/>
      <c r="K30" s="129"/>
      <c r="L30" s="129"/>
    </row>
    <row r="31" spans="1:12" s="25" customFormat="1" ht="22.8" x14ac:dyDescent="0.25">
      <c r="A31" s="54" t="s">
        <v>284</v>
      </c>
      <c r="B31" s="64"/>
      <c r="C31" s="65"/>
      <c r="D31" s="66"/>
      <c r="E31" s="65"/>
      <c r="F31" s="65"/>
      <c r="G31" s="65"/>
      <c r="H31" s="65"/>
      <c r="I31" s="65"/>
      <c r="J31" s="50"/>
      <c r="K31" s="129"/>
      <c r="L31" s="129"/>
    </row>
    <row r="32" spans="1:12" s="25" customFormat="1" ht="30" customHeight="1" x14ac:dyDescent="0.25">
      <c r="A32" s="31">
        <v>3760162133899</v>
      </c>
      <c r="B32" s="32">
        <v>6414901</v>
      </c>
      <c r="C32" s="29" t="s">
        <v>395</v>
      </c>
      <c r="D32" s="37" t="s">
        <v>394</v>
      </c>
      <c r="E32" s="39">
        <v>5.5E-2</v>
      </c>
      <c r="F32" s="40">
        <v>3.3</v>
      </c>
      <c r="G32" s="145">
        <f>F32/2</f>
        <v>1.65</v>
      </c>
      <c r="H32" s="146"/>
      <c r="I32" s="41"/>
      <c r="J32" s="50"/>
      <c r="K32" s="129">
        <f t="shared" ref="K32:K33" si="17">I32*G32</f>
        <v>0</v>
      </c>
      <c r="L32" s="129">
        <f t="shared" ref="L32:L33" si="18">G32*I32</f>
        <v>0</v>
      </c>
    </row>
    <row r="33" spans="1:12" s="25" customFormat="1" ht="30" customHeight="1" x14ac:dyDescent="0.25">
      <c r="A33" s="31">
        <v>3760162130232</v>
      </c>
      <c r="B33" s="32">
        <v>9604521</v>
      </c>
      <c r="C33" s="29" t="s">
        <v>360</v>
      </c>
      <c r="D33" s="37" t="s">
        <v>346</v>
      </c>
      <c r="E33" s="39">
        <v>5.5E-2</v>
      </c>
      <c r="F33" s="40">
        <v>5.9</v>
      </c>
      <c r="G33" s="145">
        <f>F33/2</f>
        <v>2.95</v>
      </c>
      <c r="H33" s="146"/>
      <c r="I33" s="41"/>
      <c r="J33" s="50"/>
      <c r="K33" s="129">
        <f t="shared" si="17"/>
        <v>0</v>
      </c>
      <c r="L33" s="129">
        <f t="shared" si="18"/>
        <v>0</v>
      </c>
    </row>
    <row r="34" spans="1:12" s="25" customFormat="1" ht="30" customHeight="1" x14ac:dyDescent="0.25">
      <c r="A34" s="31">
        <v>3760162133349</v>
      </c>
      <c r="B34" s="33">
        <v>6361812</v>
      </c>
      <c r="C34" s="29" t="s">
        <v>361</v>
      </c>
      <c r="D34" s="37" t="s">
        <v>341</v>
      </c>
      <c r="E34" s="39">
        <v>5.5E-2</v>
      </c>
      <c r="F34" s="40">
        <v>16.899999999999999</v>
      </c>
      <c r="G34" s="44">
        <f>F34-F34*$G$7</f>
        <v>10.984999999999999</v>
      </c>
      <c r="H34" s="44">
        <f>F34-F34*$H$7</f>
        <v>10.139999999999999</v>
      </c>
      <c r="I34" s="48" t="s">
        <v>386</v>
      </c>
      <c r="J34" s="50"/>
      <c r="K34" s="129"/>
      <c r="L34" s="129"/>
    </row>
    <row r="35" spans="1:12" s="25" customFormat="1" ht="17.399999999999999" x14ac:dyDescent="0.25">
      <c r="A35" s="69"/>
      <c r="B35" s="64"/>
      <c r="C35" s="65"/>
      <c r="D35" s="66"/>
      <c r="E35" s="65"/>
      <c r="F35" s="68"/>
      <c r="G35" s="70"/>
      <c r="H35" s="70"/>
      <c r="I35" s="65"/>
      <c r="J35" s="50"/>
      <c r="K35" s="129"/>
      <c r="L35" s="129"/>
    </row>
    <row r="36" spans="1:12" s="25" customFormat="1" ht="22.8" x14ac:dyDescent="0.25">
      <c r="A36" s="54" t="s">
        <v>285</v>
      </c>
      <c r="B36" s="64"/>
      <c r="C36" s="65"/>
      <c r="D36" s="66"/>
      <c r="E36" s="65"/>
      <c r="F36" s="68"/>
      <c r="G36" s="70"/>
      <c r="H36" s="70"/>
      <c r="I36" s="65"/>
      <c r="J36" s="50"/>
      <c r="K36" s="129"/>
      <c r="L36" s="129"/>
    </row>
    <row r="37" spans="1:12" s="22" customFormat="1" ht="30" customHeight="1" x14ac:dyDescent="0.25">
      <c r="A37" s="34">
        <v>3760162133837</v>
      </c>
      <c r="B37" s="35">
        <v>6414326</v>
      </c>
      <c r="C37" s="30" t="s">
        <v>398</v>
      </c>
      <c r="D37" s="38" t="s">
        <v>347</v>
      </c>
      <c r="E37" s="45">
        <v>5.5E-2</v>
      </c>
      <c r="F37" s="139">
        <v>9.9</v>
      </c>
      <c r="G37" s="145">
        <f t="shared" ref="G37:G40" si="19">F37/2</f>
        <v>4.95</v>
      </c>
      <c r="H37" s="146"/>
      <c r="I37" s="41"/>
      <c r="J37" s="51" t="s">
        <v>396</v>
      </c>
      <c r="K37" s="129">
        <f t="shared" ref="K37:K40" si="20">I37*G37</f>
        <v>0</v>
      </c>
      <c r="L37" s="129">
        <f t="shared" ref="L37:L40" si="21">G37*I37</f>
        <v>0</v>
      </c>
    </row>
    <row r="38" spans="1:12" s="25" customFormat="1" ht="30" customHeight="1" x14ac:dyDescent="0.25">
      <c r="A38" s="132">
        <v>3760162132502</v>
      </c>
      <c r="B38" s="133">
        <v>6292109</v>
      </c>
      <c r="C38" s="134" t="s">
        <v>24</v>
      </c>
      <c r="D38" s="135" t="s">
        <v>344</v>
      </c>
      <c r="E38" s="136">
        <v>5.5E-2</v>
      </c>
      <c r="F38" s="144">
        <v>8.5</v>
      </c>
      <c r="G38" s="145">
        <f t="shared" si="19"/>
        <v>4.25</v>
      </c>
      <c r="H38" s="146"/>
      <c r="I38" s="41"/>
      <c r="J38" s="50"/>
      <c r="K38" s="129">
        <f t="shared" si="20"/>
        <v>0</v>
      </c>
      <c r="L38" s="129">
        <f t="shared" si="21"/>
        <v>0</v>
      </c>
    </row>
    <row r="39" spans="1:12" s="22" customFormat="1" ht="30" customHeight="1" x14ac:dyDescent="0.25">
      <c r="A39" s="34">
        <v>3760162133851</v>
      </c>
      <c r="B39" s="35">
        <v>6414325</v>
      </c>
      <c r="C39" s="30" t="s">
        <v>397</v>
      </c>
      <c r="D39" s="38" t="s">
        <v>347</v>
      </c>
      <c r="E39" s="45">
        <v>5.5E-2</v>
      </c>
      <c r="F39" s="139">
        <v>9.9</v>
      </c>
      <c r="G39" s="145">
        <f t="shared" si="19"/>
        <v>4.95</v>
      </c>
      <c r="H39" s="146"/>
      <c r="I39" s="41"/>
      <c r="J39" s="51" t="s">
        <v>396</v>
      </c>
      <c r="K39" s="129">
        <f t="shared" si="20"/>
        <v>0</v>
      </c>
      <c r="L39" s="129">
        <f t="shared" si="21"/>
        <v>0</v>
      </c>
    </row>
    <row r="40" spans="1:12" s="25" customFormat="1" ht="30" customHeight="1" x14ac:dyDescent="0.25">
      <c r="A40" s="34">
        <v>3760162133844</v>
      </c>
      <c r="B40" s="35">
        <v>6414322</v>
      </c>
      <c r="C40" s="30" t="s">
        <v>25</v>
      </c>
      <c r="D40" s="38" t="s">
        <v>340</v>
      </c>
      <c r="E40" s="45">
        <v>5.5E-2</v>
      </c>
      <c r="F40" s="139">
        <v>9.5</v>
      </c>
      <c r="G40" s="145">
        <f t="shared" si="19"/>
        <v>4.75</v>
      </c>
      <c r="H40" s="146"/>
      <c r="I40" s="41"/>
      <c r="J40" s="51" t="s">
        <v>396</v>
      </c>
      <c r="K40" s="129">
        <f t="shared" si="20"/>
        <v>0</v>
      </c>
      <c r="L40" s="129">
        <f t="shared" si="21"/>
        <v>0</v>
      </c>
    </row>
    <row r="41" spans="1:12" s="22" customFormat="1" ht="30" customHeight="1" x14ac:dyDescent="0.25">
      <c r="A41" s="34">
        <v>3760162133868</v>
      </c>
      <c r="B41" s="35">
        <v>6414327</v>
      </c>
      <c r="C41" s="30" t="s">
        <v>409</v>
      </c>
      <c r="D41" s="38" t="s">
        <v>347</v>
      </c>
      <c r="E41" s="45">
        <v>5.5E-2</v>
      </c>
      <c r="F41" s="139">
        <v>9.9</v>
      </c>
      <c r="G41" s="145">
        <f t="shared" ref="G41:G42" si="22">F41/2</f>
        <v>4.95</v>
      </c>
      <c r="H41" s="146"/>
      <c r="I41" s="41"/>
      <c r="J41" s="51" t="s">
        <v>396</v>
      </c>
      <c r="K41" s="129">
        <f t="shared" ref="K41" si="23">I41*G41</f>
        <v>0</v>
      </c>
      <c r="L41" s="129">
        <f t="shared" ref="L41" si="24">G41*I41</f>
        <v>0</v>
      </c>
    </row>
    <row r="42" spans="1:12" s="25" customFormat="1" ht="30" customHeight="1" x14ac:dyDescent="0.25">
      <c r="A42" s="34">
        <v>3760162133875</v>
      </c>
      <c r="B42" s="35">
        <v>6414321</v>
      </c>
      <c r="C42" s="30" t="s">
        <v>410</v>
      </c>
      <c r="D42" s="38" t="s">
        <v>321</v>
      </c>
      <c r="E42" s="45">
        <v>5.5E-2</v>
      </c>
      <c r="F42" s="139">
        <v>7.5</v>
      </c>
      <c r="G42" s="145">
        <f t="shared" si="22"/>
        <v>3.75</v>
      </c>
      <c r="H42" s="146"/>
      <c r="I42" s="41"/>
      <c r="J42" s="51" t="s">
        <v>396</v>
      </c>
      <c r="K42" s="129">
        <f t="shared" ref="K42:K43" si="25">I42*G42</f>
        <v>0</v>
      </c>
      <c r="L42" s="129">
        <f t="shared" ref="L42:L43" si="26">G42*I42</f>
        <v>0</v>
      </c>
    </row>
    <row r="43" spans="1:12" s="22" customFormat="1" ht="30" customHeight="1" x14ac:dyDescent="0.25">
      <c r="A43" s="31">
        <v>3760162130706</v>
      </c>
      <c r="B43" s="32">
        <v>6002934</v>
      </c>
      <c r="C43" s="29" t="s">
        <v>26</v>
      </c>
      <c r="D43" s="37" t="s">
        <v>321</v>
      </c>
      <c r="E43" s="39">
        <v>5.5E-2</v>
      </c>
      <c r="F43" s="40">
        <v>4.9000000000000004</v>
      </c>
      <c r="G43" s="145">
        <f t="shared" ref="G43:G45" si="27">F43/2</f>
        <v>2.4500000000000002</v>
      </c>
      <c r="H43" s="146"/>
      <c r="I43" s="41"/>
      <c r="J43" s="50"/>
      <c r="K43" s="129">
        <f t="shared" si="25"/>
        <v>0</v>
      </c>
      <c r="L43" s="129">
        <f t="shared" si="26"/>
        <v>0</v>
      </c>
    </row>
    <row r="44" spans="1:12" s="22" customFormat="1" ht="30" customHeight="1" x14ac:dyDescent="0.25">
      <c r="A44" s="31">
        <v>3760162133363</v>
      </c>
      <c r="B44" s="33">
        <v>6361814</v>
      </c>
      <c r="C44" s="29" t="s">
        <v>223</v>
      </c>
      <c r="D44" s="37" t="s">
        <v>323</v>
      </c>
      <c r="E44" s="39">
        <v>5.5E-2</v>
      </c>
      <c r="F44" s="40">
        <v>11.9</v>
      </c>
      <c r="G44" s="44">
        <f>F44-F44*$G$7</f>
        <v>7.7350000000000003</v>
      </c>
      <c r="H44" s="44">
        <f>F44-F44*$H$7</f>
        <v>7.14</v>
      </c>
      <c r="I44" s="48" t="s">
        <v>386</v>
      </c>
      <c r="J44" s="50"/>
      <c r="K44" s="129"/>
      <c r="L44" s="129"/>
    </row>
    <row r="45" spans="1:12" s="22" customFormat="1" ht="30" customHeight="1" x14ac:dyDescent="0.25">
      <c r="A45" s="34">
        <v>3760162134001</v>
      </c>
      <c r="B45" s="35">
        <v>6419698</v>
      </c>
      <c r="C45" s="30" t="s">
        <v>411</v>
      </c>
      <c r="D45" s="38" t="s">
        <v>412</v>
      </c>
      <c r="E45" s="45">
        <v>5.5E-2</v>
      </c>
      <c r="F45" s="139">
        <v>11.5</v>
      </c>
      <c r="G45" s="145">
        <f t="shared" si="27"/>
        <v>5.75</v>
      </c>
      <c r="H45" s="146"/>
      <c r="I45" s="41"/>
      <c r="J45" s="51" t="s">
        <v>280</v>
      </c>
      <c r="K45" s="129">
        <f t="shared" ref="K45:K46" si="28">I45*G45</f>
        <v>0</v>
      </c>
      <c r="L45" s="129">
        <f t="shared" ref="L45:L46" si="29">G45*I45</f>
        <v>0</v>
      </c>
    </row>
    <row r="46" spans="1:12" s="25" customFormat="1" ht="30" customHeight="1" x14ac:dyDescent="0.25">
      <c r="A46" s="31">
        <v>3760162132519</v>
      </c>
      <c r="B46" s="32">
        <v>6292108</v>
      </c>
      <c r="C46" s="29" t="s">
        <v>27</v>
      </c>
      <c r="D46" s="37" t="s">
        <v>340</v>
      </c>
      <c r="E46" s="39">
        <v>5.5E-2</v>
      </c>
      <c r="F46" s="40">
        <v>12.3</v>
      </c>
      <c r="G46" s="145">
        <f t="shared" ref="G46" si="30">F46/2</f>
        <v>6.15</v>
      </c>
      <c r="H46" s="146"/>
      <c r="I46" s="41"/>
      <c r="J46" s="50"/>
      <c r="K46" s="129">
        <f t="shared" si="28"/>
        <v>0</v>
      </c>
      <c r="L46" s="129">
        <f t="shared" si="29"/>
        <v>0</v>
      </c>
    </row>
    <row r="47" spans="1:12" s="22" customFormat="1" ht="17.399999999999999" x14ac:dyDescent="0.25">
      <c r="A47" s="69"/>
      <c r="B47" s="55"/>
      <c r="C47" s="17"/>
      <c r="D47" s="67"/>
      <c r="E47" s="71"/>
      <c r="F47" s="68"/>
      <c r="G47" s="68"/>
      <c r="H47" s="68"/>
      <c r="I47" s="17"/>
      <c r="J47" s="49"/>
      <c r="K47" s="129"/>
      <c r="L47" s="129"/>
    </row>
    <row r="48" spans="1:12" s="25" customFormat="1" ht="22.8" x14ac:dyDescent="0.25">
      <c r="A48" s="54" t="s">
        <v>28</v>
      </c>
      <c r="B48" s="64"/>
      <c r="C48" s="65"/>
      <c r="D48" s="66"/>
      <c r="E48" s="65"/>
      <c r="F48" s="68"/>
      <c r="G48" s="68"/>
      <c r="H48" s="68"/>
      <c r="I48" s="65"/>
      <c r="J48" s="50"/>
      <c r="K48" s="129"/>
      <c r="L48" s="129"/>
    </row>
    <row r="49" spans="1:12" s="25" customFormat="1" ht="30" customHeight="1" x14ac:dyDescent="0.25">
      <c r="A49" s="31">
        <v>3760162132304</v>
      </c>
      <c r="B49" s="32">
        <v>6285447</v>
      </c>
      <c r="C49" s="29" t="s">
        <v>29</v>
      </c>
      <c r="D49" s="37" t="s">
        <v>30</v>
      </c>
      <c r="E49" s="39">
        <v>5.5E-2</v>
      </c>
      <c r="F49" s="40">
        <v>9.5</v>
      </c>
      <c r="G49" s="145">
        <f>F49/2</f>
        <v>4.75</v>
      </c>
      <c r="H49" s="146"/>
      <c r="I49" s="41"/>
      <c r="J49" s="50"/>
      <c r="K49" s="129">
        <f t="shared" ref="K49" si="31">I49*G49</f>
        <v>0</v>
      </c>
      <c r="L49" s="129">
        <f t="shared" ref="L49" si="32">G49*I49</f>
        <v>0</v>
      </c>
    </row>
    <row r="50" spans="1:12" s="25" customFormat="1" ht="30" customHeight="1" x14ac:dyDescent="0.25">
      <c r="A50" s="31">
        <v>3760162133486</v>
      </c>
      <c r="B50" s="32">
        <v>6376881</v>
      </c>
      <c r="C50" s="29" t="s">
        <v>31</v>
      </c>
      <c r="D50" s="37" t="s">
        <v>33</v>
      </c>
      <c r="E50" s="39">
        <v>5.5E-2</v>
      </c>
      <c r="F50" s="40">
        <v>12.2</v>
      </c>
      <c r="G50" s="44">
        <f>F50-F50*$G$7</f>
        <v>7.93</v>
      </c>
      <c r="H50" s="44">
        <f>F50-F50*$H$7</f>
        <v>7.3199999999999994</v>
      </c>
      <c r="I50" s="41"/>
      <c r="J50" s="50"/>
      <c r="K50" s="129">
        <f>G50*I50</f>
        <v>0</v>
      </c>
      <c r="L50" s="129">
        <f t="shared" ref="L50:L51" si="33">H50*I50</f>
        <v>0</v>
      </c>
    </row>
    <row r="51" spans="1:12" s="25" customFormat="1" ht="30" customHeight="1" x14ac:dyDescent="0.25">
      <c r="A51" s="31">
        <v>3760162133592</v>
      </c>
      <c r="B51" s="32">
        <v>6383613</v>
      </c>
      <c r="C51" s="29" t="s">
        <v>32</v>
      </c>
      <c r="D51" s="37" t="s">
        <v>348</v>
      </c>
      <c r="E51" s="39">
        <v>5.5E-2</v>
      </c>
      <c r="F51" s="40">
        <v>7.8</v>
      </c>
      <c r="G51" s="44">
        <f>F51-F51*$G$7</f>
        <v>5.07</v>
      </c>
      <c r="H51" s="44">
        <f>F51-F51*$H$7</f>
        <v>4.68</v>
      </c>
      <c r="I51" s="41"/>
      <c r="J51" s="50"/>
      <c r="K51" s="129">
        <f>G51*I51</f>
        <v>0</v>
      </c>
      <c r="L51" s="129">
        <f t="shared" si="33"/>
        <v>0</v>
      </c>
    </row>
    <row r="52" spans="1:12" s="25" customFormat="1" ht="17.399999999999999" x14ac:dyDescent="0.25">
      <c r="A52" s="69"/>
      <c r="B52" s="64"/>
      <c r="C52" s="65"/>
      <c r="D52" s="66"/>
      <c r="E52" s="65"/>
      <c r="F52" s="68"/>
      <c r="G52" s="68"/>
      <c r="H52" s="68"/>
      <c r="I52" s="65"/>
      <c r="J52" s="50"/>
      <c r="K52" s="129"/>
      <c r="L52" s="129"/>
    </row>
    <row r="53" spans="1:12" s="25" customFormat="1" ht="22.8" x14ac:dyDescent="0.25">
      <c r="A53" s="54" t="s">
        <v>286</v>
      </c>
      <c r="B53" s="64"/>
      <c r="C53" s="65"/>
      <c r="D53" s="66"/>
      <c r="E53" s="65"/>
      <c r="F53" s="68"/>
      <c r="G53" s="68"/>
      <c r="H53" s="68"/>
      <c r="I53" s="65"/>
      <c r="J53" s="50"/>
      <c r="K53" s="129"/>
      <c r="L53" s="129"/>
    </row>
    <row r="54" spans="1:12" s="22" customFormat="1" ht="30" customHeight="1" x14ac:dyDescent="0.25">
      <c r="A54" s="31">
        <v>3760162130690</v>
      </c>
      <c r="B54" s="32">
        <v>6002935</v>
      </c>
      <c r="C54" s="29" t="s">
        <v>212</v>
      </c>
      <c r="D54" s="37" t="s">
        <v>307</v>
      </c>
      <c r="E54" s="39">
        <v>5.5E-2</v>
      </c>
      <c r="F54" s="40">
        <v>8.9</v>
      </c>
      <c r="G54" s="44">
        <f>F54-F54*$G$7</f>
        <v>5.7850000000000001</v>
      </c>
      <c r="H54" s="44">
        <f>F54-F54*$H$7</f>
        <v>5.34</v>
      </c>
      <c r="I54" s="41"/>
      <c r="J54" s="50"/>
      <c r="K54" s="129">
        <f>G54*I54</f>
        <v>0</v>
      </c>
      <c r="L54" s="129">
        <f t="shared" ref="L54:L56" si="34">H54*I54</f>
        <v>0</v>
      </c>
    </row>
    <row r="55" spans="1:12" s="25" customFormat="1" ht="30" customHeight="1" x14ac:dyDescent="0.25">
      <c r="A55" s="31">
        <v>3760162132540</v>
      </c>
      <c r="B55" s="32">
        <v>6293112</v>
      </c>
      <c r="C55" s="29" t="s">
        <v>34</v>
      </c>
      <c r="D55" s="37" t="s">
        <v>340</v>
      </c>
      <c r="E55" s="39">
        <v>5.5E-2</v>
      </c>
      <c r="F55" s="40">
        <v>12.3</v>
      </c>
      <c r="G55" s="44">
        <f>F55-F55*$G$7</f>
        <v>7.995000000000001</v>
      </c>
      <c r="H55" s="44">
        <f>F55-F55*$H$7</f>
        <v>7.38</v>
      </c>
      <c r="I55" s="41"/>
      <c r="J55" s="50"/>
      <c r="K55" s="129">
        <f t="shared" ref="K55:K56" si="35">G55*I55</f>
        <v>0</v>
      </c>
      <c r="L55" s="129">
        <f t="shared" si="34"/>
        <v>0</v>
      </c>
    </row>
    <row r="56" spans="1:12" s="25" customFormat="1" ht="30" customHeight="1" x14ac:dyDescent="0.25">
      <c r="A56" s="31">
        <v>3760162133776</v>
      </c>
      <c r="B56" s="32">
        <v>6404028</v>
      </c>
      <c r="C56" s="29" t="s">
        <v>388</v>
      </c>
      <c r="D56" s="37" t="s">
        <v>321</v>
      </c>
      <c r="E56" s="39">
        <v>5.5E-2</v>
      </c>
      <c r="F56" s="40">
        <v>12.3</v>
      </c>
      <c r="G56" s="44">
        <f>F56-F56*$G$7</f>
        <v>7.995000000000001</v>
      </c>
      <c r="H56" s="44">
        <f>F56-F56*$H$7</f>
        <v>7.38</v>
      </c>
      <c r="I56" s="41"/>
      <c r="J56" s="50"/>
      <c r="K56" s="129">
        <f t="shared" si="35"/>
        <v>0</v>
      </c>
      <c r="L56" s="129">
        <f t="shared" si="34"/>
        <v>0</v>
      </c>
    </row>
    <row r="57" spans="1:12" s="25" customFormat="1" ht="17.399999999999999" x14ac:dyDescent="0.25">
      <c r="A57" s="69"/>
      <c r="B57" s="64"/>
      <c r="C57" s="65"/>
      <c r="D57" s="66"/>
      <c r="E57" s="65"/>
      <c r="F57" s="68"/>
      <c r="G57" s="68"/>
      <c r="H57" s="68"/>
      <c r="I57" s="65"/>
      <c r="J57" s="50"/>
      <c r="K57" s="129"/>
      <c r="L57" s="129"/>
    </row>
    <row r="58" spans="1:12" s="22" customFormat="1" ht="22.8" x14ac:dyDescent="0.25">
      <c r="A58" s="54" t="s">
        <v>287</v>
      </c>
      <c r="B58" s="57"/>
      <c r="C58" s="17"/>
      <c r="D58" s="67"/>
      <c r="E58" s="17"/>
      <c r="F58" s="68"/>
      <c r="G58" s="68"/>
      <c r="H58" s="68"/>
      <c r="I58" s="17"/>
      <c r="J58" s="49"/>
      <c r="K58" s="129"/>
      <c r="L58" s="129"/>
    </row>
    <row r="59" spans="1:12" s="23" customFormat="1" ht="30" customHeight="1" x14ac:dyDescent="0.25">
      <c r="A59" s="31">
        <v>3760162132601</v>
      </c>
      <c r="B59" s="32">
        <v>6291835</v>
      </c>
      <c r="C59" s="29" t="s">
        <v>362</v>
      </c>
      <c r="D59" s="37" t="s">
        <v>349</v>
      </c>
      <c r="E59" s="39">
        <v>5.5E-2</v>
      </c>
      <c r="F59" s="40">
        <v>8.9</v>
      </c>
      <c r="G59" s="44">
        <f>F59-F59*$G$7</f>
        <v>5.7850000000000001</v>
      </c>
      <c r="H59" s="44">
        <f>F59-F59*$H$7</f>
        <v>5.34</v>
      </c>
      <c r="I59" s="41"/>
      <c r="J59" s="52"/>
      <c r="K59" s="129">
        <f t="shared" ref="K59:K63" si="36">G59*I59</f>
        <v>0</v>
      </c>
      <c r="L59" s="129">
        <f t="shared" ref="L59" si="37">H59*I59</f>
        <v>0</v>
      </c>
    </row>
    <row r="60" spans="1:12" s="22" customFormat="1" ht="30" customHeight="1" x14ac:dyDescent="0.25">
      <c r="A60" s="31">
        <v>3760162133127</v>
      </c>
      <c r="B60" s="32">
        <v>6356642</v>
      </c>
      <c r="C60" s="29" t="s">
        <v>35</v>
      </c>
      <c r="D60" s="37" t="s">
        <v>308</v>
      </c>
      <c r="E60" s="39">
        <v>5.5E-2</v>
      </c>
      <c r="F60" s="40">
        <v>8.9</v>
      </c>
      <c r="G60" s="44">
        <f>F60-F60*$G$7</f>
        <v>5.7850000000000001</v>
      </c>
      <c r="H60" s="44">
        <f>F60-F60*$H$7</f>
        <v>5.34</v>
      </c>
      <c r="I60" s="48" t="s">
        <v>386</v>
      </c>
      <c r="J60" s="49"/>
      <c r="K60" s="129"/>
      <c r="L60" s="129"/>
    </row>
    <row r="61" spans="1:12" s="22" customFormat="1" ht="30" customHeight="1" x14ac:dyDescent="0.25">
      <c r="A61" s="31">
        <v>3760162133134</v>
      </c>
      <c r="B61" s="32">
        <v>6356641</v>
      </c>
      <c r="C61" s="29" t="s">
        <v>224</v>
      </c>
      <c r="D61" s="37" t="s">
        <v>309</v>
      </c>
      <c r="E61" s="39">
        <v>5.5E-2</v>
      </c>
      <c r="F61" s="40">
        <v>8.9</v>
      </c>
      <c r="G61" s="44">
        <f>F61-F61*$G$7</f>
        <v>5.7850000000000001</v>
      </c>
      <c r="H61" s="44">
        <f>F61-F61*$H$7</f>
        <v>5.34</v>
      </c>
      <c r="I61" s="48" t="s">
        <v>386</v>
      </c>
      <c r="J61" s="49"/>
      <c r="K61" s="129"/>
      <c r="L61" s="129"/>
    </row>
    <row r="62" spans="1:12" s="25" customFormat="1" ht="30" customHeight="1" x14ac:dyDescent="0.25">
      <c r="A62" s="31">
        <v>3760162133479</v>
      </c>
      <c r="B62" s="32">
        <v>6373301</v>
      </c>
      <c r="C62" s="29" t="s">
        <v>36</v>
      </c>
      <c r="D62" s="37" t="s">
        <v>358</v>
      </c>
      <c r="E62" s="39">
        <v>5.5E-2</v>
      </c>
      <c r="F62" s="40">
        <v>5.9</v>
      </c>
      <c r="G62" s="44">
        <f>F62-F62*$G$7</f>
        <v>3.8350000000000004</v>
      </c>
      <c r="H62" s="44">
        <f>F62-F62*$H$7</f>
        <v>3.54</v>
      </c>
      <c r="I62" s="41"/>
      <c r="J62" s="50"/>
      <c r="K62" s="129">
        <f t="shared" si="36"/>
        <v>0</v>
      </c>
      <c r="L62" s="129">
        <f t="shared" ref="L62:L63" si="38">H62*I62</f>
        <v>0</v>
      </c>
    </row>
    <row r="63" spans="1:12" s="25" customFormat="1" ht="30" customHeight="1" x14ac:dyDescent="0.25">
      <c r="A63" s="31">
        <v>3760162133172</v>
      </c>
      <c r="B63" s="32">
        <v>6361185</v>
      </c>
      <c r="C63" s="29" t="s">
        <v>37</v>
      </c>
      <c r="D63" s="37" t="s">
        <v>310</v>
      </c>
      <c r="E63" s="39">
        <v>5.5E-2</v>
      </c>
      <c r="F63" s="40">
        <v>6.9</v>
      </c>
      <c r="G63" s="44">
        <f>F63-F63*$G$7</f>
        <v>4.4850000000000003</v>
      </c>
      <c r="H63" s="44">
        <f>F63-F63*$H$7</f>
        <v>4.1400000000000006</v>
      </c>
      <c r="I63" s="41"/>
      <c r="J63" s="50"/>
      <c r="K63" s="129">
        <f t="shared" si="36"/>
        <v>0</v>
      </c>
      <c r="L63" s="129">
        <f t="shared" si="38"/>
        <v>0</v>
      </c>
    </row>
    <row r="64" spans="1:12" s="25" customFormat="1" ht="17.399999999999999" x14ac:dyDescent="0.25">
      <c r="A64" s="69"/>
      <c r="B64" s="64"/>
      <c r="C64" s="65"/>
      <c r="D64" s="66"/>
      <c r="E64" s="65"/>
      <c r="F64" s="68"/>
      <c r="G64" s="68"/>
      <c r="H64" s="68"/>
      <c r="I64" s="65"/>
      <c r="J64" s="50"/>
      <c r="K64" s="129"/>
      <c r="L64" s="129"/>
    </row>
    <row r="65" spans="1:12" s="25" customFormat="1" ht="22.8" x14ac:dyDescent="0.25">
      <c r="A65" s="54" t="s">
        <v>7</v>
      </c>
      <c r="B65" s="64"/>
      <c r="C65" s="65"/>
      <c r="D65" s="66"/>
      <c r="E65" s="65"/>
      <c r="F65" s="68"/>
      <c r="G65" s="68"/>
      <c r="H65" s="68"/>
      <c r="I65" s="65"/>
      <c r="J65" s="50"/>
      <c r="K65" s="129"/>
      <c r="L65" s="129"/>
    </row>
    <row r="66" spans="1:12" s="22" customFormat="1" ht="30" customHeight="1" x14ac:dyDescent="0.25">
      <c r="A66" s="31">
        <v>3760162130959</v>
      </c>
      <c r="B66" s="32">
        <v>6019511</v>
      </c>
      <c r="C66" s="29" t="s">
        <v>38</v>
      </c>
      <c r="D66" s="37" t="s">
        <v>311</v>
      </c>
      <c r="E66" s="39">
        <v>5.5E-2</v>
      </c>
      <c r="F66" s="40">
        <v>8.9</v>
      </c>
      <c r="G66" s="44">
        <f>F66-F66*$G$7</f>
        <v>5.7850000000000001</v>
      </c>
      <c r="H66" s="44">
        <f>F66-F66*$H$7</f>
        <v>5.34</v>
      </c>
      <c r="I66" s="41"/>
      <c r="J66" s="50"/>
      <c r="K66" s="129">
        <f>G66*I66</f>
        <v>0</v>
      </c>
      <c r="L66" s="129">
        <f t="shared" ref="L66:L69" si="39">H66*I66</f>
        <v>0</v>
      </c>
    </row>
    <row r="67" spans="1:12" s="22" customFormat="1" ht="30" customHeight="1" x14ac:dyDescent="0.25">
      <c r="A67" s="31">
        <v>3760162132595</v>
      </c>
      <c r="B67" s="32">
        <v>6293207</v>
      </c>
      <c r="C67" s="29" t="s">
        <v>225</v>
      </c>
      <c r="D67" s="37" t="s">
        <v>312</v>
      </c>
      <c r="E67" s="39">
        <v>5.5E-2</v>
      </c>
      <c r="F67" s="40">
        <v>5.9</v>
      </c>
      <c r="G67" s="44">
        <f>F67-F67*$G$7</f>
        <v>3.8350000000000004</v>
      </c>
      <c r="H67" s="44">
        <f>F67-F67*$H$7</f>
        <v>3.54</v>
      </c>
      <c r="I67" s="41"/>
      <c r="J67" s="50"/>
      <c r="K67" s="129">
        <f>G67*I67</f>
        <v>0</v>
      </c>
      <c r="L67" s="129">
        <f t="shared" si="39"/>
        <v>0</v>
      </c>
    </row>
    <row r="68" spans="1:12" s="22" customFormat="1" ht="30" customHeight="1" x14ac:dyDescent="0.25">
      <c r="A68" s="31">
        <v>3760162130973</v>
      </c>
      <c r="B68" s="32">
        <v>6019510</v>
      </c>
      <c r="C68" s="29" t="s">
        <v>39</v>
      </c>
      <c r="D68" s="37" t="s">
        <v>359</v>
      </c>
      <c r="E68" s="39">
        <v>5.5E-2</v>
      </c>
      <c r="F68" s="40">
        <v>5.9</v>
      </c>
      <c r="G68" s="44">
        <f>F68-F68*$G$7</f>
        <v>3.8350000000000004</v>
      </c>
      <c r="H68" s="44">
        <f>F68-F68*$H$7</f>
        <v>3.54</v>
      </c>
      <c r="I68" s="41"/>
      <c r="J68" s="50"/>
      <c r="K68" s="129">
        <f>G68*I68</f>
        <v>0</v>
      </c>
      <c r="L68" s="129">
        <f t="shared" si="39"/>
        <v>0</v>
      </c>
    </row>
    <row r="69" spans="1:12" s="22" customFormat="1" ht="30" customHeight="1" x14ac:dyDescent="0.25">
      <c r="A69" s="31">
        <v>3760162130966</v>
      </c>
      <c r="B69" s="32">
        <v>6019513</v>
      </c>
      <c r="C69" s="29" t="s">
        <v>40</v>
      </c>
      <c r="D69" s="37" t="s">
        <v>313</v>
      </c>
      <c r="E69" s="39">
        <v>5.5E-2</v>
      </c>
      <c r="F69" s="40">
        <v>6.9</v>
      </c>
      <c r="G69" s="44">
        <f>F69-F69*$G$7</f>
        <v>4.4850000000000003</v>
      </c>
      <c r="H69" s="44">
        <f>F69-F69*$H$7</f>
        <v>4.1400000000000006</v>
      </c>
      <c r="I69" s="41"/>
      <c r="J69" s="50"/>
      <c r="K69" s="129">
        <f>G69*I69</f>
        <v>0</v>
      </c>
      <c r="L69" s="129">
        <f t="shared" si="39"/>
        <v>0</v>
      </c>
    </row>
    <row r="70" spans="1:12" s="25" customFormat="1" ht="17.399999999999999" x14ac:dyDescent="0.25">
      <c r="A70" s="64"/>
      <c r="B70" s="64"/>
      <c r="C70" s="65"/>
      <c r="D70" s="66"/>
      <c r="E70" s="65"/>
      <c r="F70" s="68"/>
      <c r="G70" s="68"/>
      <c r="H70" s="68"/>
      <c r="I70" s="65"/>
      <c r="J70" s="50"/>
      <c r="K70" s="129"/>
      <c r="L70" s="129"/>
    </row>
    <row r="71" spans="1:12" s="25" customFormat="1" ht="22.8" x14ac:dyDescent="0.25">
      <c r="A71" s="54" t="s">
        <v>288</v>
      </c>
      <c r="B71" s="64"/>
      <c r="C71" s="65"/>
      <c r="D71" s="66"/>
      <c r="E71" s="65"/>
      <c r="F71" s="68"/>
      <c r="G71" s="68"/>
      <c r="H71" s="68"/>
      <c r="I71" s="65"/>
      <c r="J71" s="50"/>
      <c r="K71" s="129"/>
      <c r="L71" s="129"/>
    </row>
    <row r="72" spans="1:12" s="22" customFormat="1" ht="30" customHeight="1" x14ac:dyDescent="0.25">
      <c r="A72" s="132">
        <v>3760162133615</v>
      </c>
      <c r="B72" s="133">
        <v>6388993</v>
      </c>
      <c r="C72" s="134" t="s">
        <v>260</v>
      </c>
      <c r="D72" s="135" t="s">
        <v>314</v>
      </c>
      <c r="E72" s="136">
        <v>5.5E-2</v>
      </c>
      <c r="F72" s="137">
        <v>14.9</v>
      </c>
      <c r="G72" s="44">
        <f>F72-F72*$G$7</f>
        <v>9.6850000000000005</v>
      </c>
      <c r="H72" s="44">
        <f>F72-F72*$H$7</f>
        <v>8.94</v>
      </c>
      <c r="I72" s="41"/>
      <c r="J72" s="50"/>
      <c r="K72" s="129">
        <f>I72*G72</f>
        <v>0</v>
      </c>
      <c r="L72" s="129">
        <f t="shared" ref="L72:L73" si="40">H72*I72</f>
        <v>0</v>
      </c>
    </row>
    <row r="73" spans="1:12" s="22" customFormat="1" ht="30" customHeight="1" x14ac:dyDescent="0.25">
      <c r="A73" s="132">
        <v>3760162133622</v>
      </c>
      <c r="B73" s="133">
        <v>6388992</v>
      </c>
      <c r="C73" s="134" t="s">
        <v>261</v>
      </c>
      <c r="D73" s="135" t="s">
        <v>314</v>
      </c>
      <c r="E73" s="136">
        <v>5.5E-2</v>
      </c>
      <c r="F73" s="137">
        <v>9.9</v>
      </c>
      <c r="G73" s="44">
        <f>F73-F73*$G$7</f>
        <v>6.4350000000000005</v>
      </c>
      <c r="H73" s="44">
        <f>F73-F73*$H$7</f>
        <v>5.9399999999999995</v>
      </c>
      <c r="I73" s="41"/>
      <c r="J73" s="50"/>
      <c r="K73" s="129">
        <f>I73*G73</f>
        <v>0</v>
      </c>
      <c r="L73" s="129">
        <f t="shared" si="40"/>
        <v>0</v>
      </c>
    </row>
    <row r="74" spans="1:12" s="22" customFormat="1" ht="17.399999999999999" x14ac:dyDescent="0.25">
      <c r="A74" s="72"/>
      <c r="B74" s="73"/>
      <c r="C74" s="17"/>
      <c r="D74" s="67"/>
      <c r="E74" s="74"/>
      <c r="F74" s="75"/>
      <c r="G74" s="75"/>
      <c r="H74" s="75"/>
      <c r="I74" s="76"/>
      <c r="J74" s="49"/>
      <c r="K74" s="129"/>
      <c r="L74" s="129"/>
    </row>
    <row r="75" spans="1:12" s="25" customFormat="1" ht="22.8" x14ac:dyDescent="0.25">
      <c r="A75" s="54" t="s">
        <v>41</v>
      </c>
      <c r="B75" s="64"/>
      <c r="C75" s="65"/>
      <c r="D75" s="66"/>
      <c r="E75" s="65"/>
      <c r="F75" s="68"/>
      <c r="G75" s="68"/>
      <c r="H75" s="68"/>
      <c r="I75" s="65"/>
      <c r="J75" s="50"/>
      <c r="K75" s="129"/>
      <c r="L75" s="129"/>
    </row>
    <row r="76" spans="1:12" s="22" customFormat="1" ht="30" customHeight="1" x14ac:dyDescent="0.25">
      <c r="A76" s="31">
        <v>3760162131147</v>
      </c>
      <c r="B76" s="32">
        <v>6024632</v>
      </c>
      <c r="C76" s="29" t="s">
        <v>42</v>
      </c>
      <c r="D76" s="37" t="s">
        <v>324</v>
      </c>
      <c r="E76" s="39">
        <v>5.5E-2</v>
      </c>
      <c r="F76" s="40">
        <v>7.4</v>
      </c>
      <c r="G76" s="145">
        <f>F76/2</f>
        <v>3.7</v>
      </c>
      <c r="H76" s="146"/>
      <c r="I76" s="41"/>
      <c r="J76" s="49"/>
      <c r="K76" s="129">
        <f t="shared" ref="K76:K77" si="41">I76*G76</f>
        <v>0</v>
      </c>
      <c r="L76" s="129">
        <f t="shared" ref="L76" si="42">G76*I76</f>
        <v>0</v>
      </c>
    </row>
    <row r="77" spans="1:12" s="22" customFormat="1" ht="30" customHeight="1" x14ac:dyDescent="0.25">
      <c r="A77" s="31">
        <v>3760162133417</v>
      </c>
      <c r="B77" s="32">
        <v>6363300</v>
      </c>
      <c r="C77" s="29" t="s">
        <v>363</v>
      </c>
      <c r="D77" s="37" t="s">
        <v>325</v>
      </c>
      <c r="E77" s="39">
        <v>5.5E-2</v>
      </c>
      <c r="F77" s="40">
        <v>9.3000000000000007</v>
      </c>
      <c r="G77" s="44">
        <f>F77-F77*$G$7</f>
        <v>6.0450000000000008</v>
      </c>
      <c r="H77" s="44">
        <f>F77-F77*$H$7</f>
        <v>5.58</v>
      </c>
      <c r="I77" s="41"/>
      <c r="J77" s="49"/>
      <c r="K77" s="129">
        <f t="shared" si="41"/>
        <v>0</v>
      </c>
      <c r="L77" s="129">
        <f t="shared" ref="L77:L79" si="43">H77*I77</f>
        <v>0</v>
      </c>
    </row>
    <row r="78" spans="1:12" s="22" customFormat="1" ht="30" customHeight="1" x14ac:dyDescent="0.25">
      <c r="A78" s="31">
        <v>3760162130461</v>
      </c>
      <c r="B78" s="32">
        <v>6331639</v>
      </c>
      <c r="C78" s="29" t="s">
        <v>43</v>
      </c>
      <c r="D78" s="37" t="s">
        <v>350</v>
      </c>
      <c r="E78" s="39">
        <v>5.5E-2</v>
      </c>
      <c r="F78" s="40">
        <v>7.9</v>
      </c>
      <c r="G78" s="44">
        <f>F78-F78*$G$7</f>
        <v>5.1349999999999998</v>
      </c>
      <c r="H78" s="44">
        <f>F78-F78*$H$7</f>
        <v>4.74</v>
      </c>
      <c r="I78" s="41"/>
      <c r="J78" s="49"/>
      <c r="K78" s="129">
        <f t="shared" ref="K78:K113" si="44">G78*I78</f>
        <v>0</v>
      </c>
      <c r="L78" s="129">
        <f t="shared" si="43"/>
        <v>0</v>
      </c>
    </row>
    <row r="79" spans="1:12" s="22" customFormat="1" ht="30" customHeight="1" x14ac:dyDescent="0.25">
      <c r="A79" s="132">
        <v>3760162133639</v>
      </c>
      <c r="B79" s="133">
        <v>6388990</v>
      </c>
      <c r="C79" s="134" t="s">
        <v>262</v>
      </c>
      <c r="D79" s="135" t="s">
        <v>309</v>
      </c>
      <c r="E79" s="136">
        <v>5.5E-2</v>
      </c>
      <c r="F79" s="137">
        <v>7.9</v>
      </c>
      <c r="G79" s="44">
        <f>F79-F79*$G$7</f>
        <v>5.1349999999999998</v>
      </c>
      <c r="H79" s="44">
        <f>F79-F79*$H$7</f>
        <v>4.74</v>
      </c>
      <c r="I79" s="41"/>
      <c r="J79" s="49"/>
      <c r="K79" s="129">
        <f t="shared" si="44"/>
        <v>0</v>
      </c>
      <c r="L79" s="129">
        <f t="shared" si="43"/>
        <v>0</v>
      </c>
    </row>
    <row r="80" spans="1:12" s="25" customFormat="1" ht="17.399999999999999" customHeight="1" x14ac:dyDescent="0.25">
      <c r="A80" s="64"/>
      <c r="B80" s="64"/>
      <c r="C80" s="65"/>
      <c r="D80" s="66"/>
      <c r="E80" s="65"/>
      <c r="F80" s="68"/>
      <c r="G80" s="68"/>
      <c r="H80" s="68"/>
      <c r="I80" s="65"/>
      <c r="J80" s="50"/>
      <c r="K80" s="129"/>
      <c r="L80" s="129"/>
    </row>
    <row r="81" spans="1:12" s="25" customFormat="1" ht="22.8" x14ac:dyDescent="0.25">
      <c r="A81" s="54" t="s">
        <v>44</v>
      </c>
      <c r="B81" s="64"/>
      <c r="C81" s="65"/>
      <c r="D81" s="66"/>
      <c r="E81" s="65"/>
      <c r="F81" s="68"/>
      <c r="G81" s="68"/>
      <c r="H81" s="68"/>
      <c r="I81" s="65"/>
      <c r="J81" s="50"/>
      <c r="K81" s="129"/>
      <c r="L81" s="129"/>
    </row>
    <row r="82" spans="1:12" s="22" customFormat="1" ht="30" customHeight="1" x14ac:dyDescent="0.25">
      <c r="A82" s="31">
        <v>3760162131000</v>
      </c>
      <c r="B82" s="32">
        <v>6019517</v>
      </c>
      <c r="C82" s="29" t="s">
        <v>45</v>
      </c>
      <c r="D82" s="37" t="s">
        <v>326</v>
      </c>
      <c r="E82" s="39">
        <v>5.5E-2</v>
      </c>
      <c r="F82" s="40">
        <v>7.9</v>
      </c>
      <c r="G82" s="145">
        <f>F82/2</f>
        <v>3.95</v>
      </c>
      <c r="H82" s="146"/>
      <c r="I82" s="41"/>
      <c r="J82" s="49"/>
      <c r="K82" s="129">
        <f t="shared" ref="K82:K83" si="45">I82*G82</f>
        <v>0</v>
      </c>
      <c r="L82" s="129">
        <f t="shared" ref="L82:L83" si="46">G82*I82</f>
        <v>0</v>
      </c>
    </row>
    <row r="83" spans="1:12" s="22" customFormat="1" ht="30" customHeight="1" x14ac:dyDescent="0.25">
      <c r="A83" s="132">
        <v>3760162133721</v>
      </c>
      <c r="B83" s="133">
        <v>6396975</v>
      </c>
      <c r="C83" s="134" t="s">
        <v>253</v>
      </c>
      <c r="D83" s="135" t="s">
        <v>376</v>
      </c>
      <c r="E83" s="136">
        <v>5.5E-2</v>
      </c>
      <c r="F83" s="137">
        <v>17.8</v>
      </c>
      <c r="G83" s="145">
        <f>F83/2</f>
        <v>8.9</v>
      </c>
      <c r="H83" s="146"/>
      <c r="I83" s="41"/>
      <c r="J83" s="49"/>
      <c r="K83" s="129">
        <f t="shared" si="45"/>
        <v>0</v>
      </c>
      <c r="L83" s="129">
        <f t="shared" si="46"/>
        <v>0</v>
      </c>
    </row>
    <row r="84" spans="1:12" s="25" customFormat="1" ht="17.399999999999999" x14ac:dyDescent="0.25">
      <c r="A84" s="64"/>
      <c r="B84" s="64"/>
      <c r="C84" s="65"/>
      <c r="D84" s="66"/>
      <c r="E84" s="65"/>
      <c r="F84" s="68"/>
      <c r="G84" s="68"/>
      <c r="H84" s="68"/>
      <c r="I84" s="65"/>
      <c r="J84" s="50"/>
      <c r="K84" s="129"/>
      <c r="L84" s="129"/>
    </row>
    <row r="85" spans="1:12" s="25" customFormat="1" ht="22.8" x14ac:dyDescent="0.25">
      <c r="A85" s="54" t="s">
        <v>46</v>
      </c>
      <c r="B85" s="64"/>
      <c r="C85" s="65"/>
      <c r="D85" s="66"/>
      <c r="E85" s="65"/>
      <c r="F85" s="68"/>
      <c r="G85" s="68"/>
      <c r="H85" s="68"/>
      <c r="I85" s="65"/>
      <c r="J85" s="50"/>
      <c r="K85" s="129"/>
      <c r="L85" s="129"/>
    </row>
    <row r="86" spans="1:12" s="22" customFormat="1" ht="30" customHeight="1" x14ac:dyDescent="0.25">
      <c r="A86" s="31">
        <v>3760162133516</v>
      </c>
      <c r="B86" s="33">
        <v>6377605</v>
      </c>
      <c r="C86" s="29" t="s">
        <v>47</v>
      </c>
      <c r="D86" s="37" t="s">
        <v>321</v>
      </c>
      <c r="E86" s="39">
        <v>5.5E-2</v>
      </c>
      <c r="F86" s="40">
        <v>9.8000000000000007</v>
      </c>
      <c r="G86" s="131">
        <f t="shared" ref="G86:G87" si="47">F86-F86*$G$7</f>
        <v>6.370000000000001</v>
      </c>
      <c r="H86" s="131">
        <f t="shared" ref="H86:H87" si="48">F86-F86*$H$7</f>
        <v>5.8800000000000008</v>
      </c>
      <c r="I86" s="41"/>
      <c r="J86" s="49"/>
      <c r="K86" s="129">
        <f t="shared" si="44"/>
        <v>0</v>
      </c>
      <c r="L86" s="129">
        <f t="shared" ref="L86:L87" si="49">H86*I86</f>
        <v>0</v>
      </c>
    </row>
    <row r="87" spans="1:12" s="22" customFormat="1" ht="30" customHeight="1" x14ac:dyDescent="0.25">
      <c r="A87" s="31">
        <v>3760162130539</v>
      </c>
      <c r="B87" s="32">
        <v>9936128</v>
      </c>
      <c r="C87" s="29" t="s">
        <v>48</v>
      </c>
      <c r="D87" s="37" t="s">
        <v>327</v>
      </c>
      <c r="E87" s="39">
        <v>5.5E-2</v>
      </c>
      <c r="F87" s="40">
        <v>10.5</v>
      </c>
      <c r="G87" s="131">
        <f t="shared" si="47"/>
        <v>6.8250000000000002</v>
      </c>
      <c r="H87" s="131">
        <f t="shared" si="48"/>
        <v>6.3</v>
      </c>
      <c r="I87" s="41"/>
      <c r="J87" s="49"/>
      <c r="K87" s="129">
        <f t="shared" si="44"/>
        <v>0</v>
      </c>
      <c r="L87" s="129">
        <f t="shared" si="49"/>
        <v>0</v>
      </c>
    </row>
    <row r="88" spans="1:12" s="25" customFormat="1" ht="17.399999999999999" x14ac:dyDescent="0.25">
      <c r="A88" s="64"/>
      <c r="B88" s="64"/>
      <c r="C88" s="65"/>
      <c r="D88" s="66"/>
      <c r="E88" s="65"/>
      <c r="F88" s="68"/>
      <c r="G88" s="70"/>
      <c r="H88" s="70"/>
      <c r="I88" s="65"/>
      <c r="J88" s="50"/>
      <c r="K88" s="129"/>
      <c r="L88" s="129"/>
    </row>
    <row r="89" spans="1:12" s="25" customFormat="1" ht="22.8" x14ac:dyDescent="0.25">
      <c r="A89" s="54" t="s">
        <v>49</v>
      </c>
      <c r="B89" s="64"/>
      <c r="C89" s="65"/>
      <c r="D89" s="66"/>
      <c r="E89" s="65"/>
      <c r="F89" s="68"/>
      <c r="G89" s="70"/>
      <c r="H89" s="70"/>
      <c r="I89" s="65"/>
      <c r="J89" s="50"/>
      <c r="K89" s="129"/>
      <c r="L89" s="129"/>
    </row>
    <row r="90" spans="1:12" s="22" customFormat="1" ht="30" customHeight="1" x14ac:dyDescent="0.25">
      <c r="A90" s="31">
        <v>3760162130683</v>
      </c>
      <c r="B90" s="32">
        <v>2851044</v>
      </c>
      <c r="C90" s="29" t="s">
        <v>50</v>
      </c>
      <c r="D90" s="37" t="s">
        <v>328</v>
      </c>
      <c r="E90" s="39">
        <v>5.5E-2</v>
      </c>
      <c r="F90" s="40">
        <v>14.9</v>
      </c>
      <c r="G90" s="44">
        <f>F90-F90*$G$7</f>
        <v>9.6850000000000005</v>
      </c>
      <c r="H90" s="44">
        <f>F90-F90*$H$7</f>
        <v>8.94</v>
      </c>
      <c r="I90" s="41"/>
      <c r="J90" s="49"/>
      <c r="K90" s="129">
        <f t="shared" si="44"/>
        <v>0</v>
      </c>
      <c r="L90" s="129">
        <f t="shared" ref="L90:L106" si="50">H90*I90</f>
        <v>0</v>
      </c>
    </row>
    <row r="91" spans="1:12" s="22" customFormat="1" ht="30" customHeight="1" x14ac:dyDescent="0.25">
      <c r="A91" s="31">
        <v>3760162133806</v>
      </c>
      <c r="B91" s="32">
        <v>6412550</v>
      </c>
      <c r="C91" s="29" t="s">
        <v>364</v>
      </c>
      <c r="D91" s="37" t="s">
        <v>315</v>
      </c>
      <c r="E91" s="39">
        <v>5.5E-2</v>
      </c>
      <c r="F91" s="40">
        <v>19.5</v>
      </c>
      <c r="G91" s="44">
        <f>F91-F91*$G$7</f>
        <v>12.675000000000001</v>
      </c>
      <c r="H91" s="44">
        <f>F91-F91*$H$7</f>
        <v>11.7</v>
      </c>
      <c r="I91" s="41"/>
      <c r="J91" s="49"/>
      <c r="K91" s="129">
        <f t="shared" si="44"/>
        <v>0</v>
      </c>
      <c r="L91" s="129">
        <f t="shared" si="50"/>
        <v>0</v>
      </c>
    </row>
    <row r="92" spans="1:12" s="22" customFormat="1" ht="30" customHeight="1" x14ac:dyDescent="0.25">
      <c r="A92" s="31">
        <v>3760162130836</v>
      </c>
      <c r="B92" s="32">
        <v>6011071</v>
      </c>
      <c r="C92" s="29" t="s">
        <v>51</v>
      </c>
      <c r="D92" s="37" t="s">
        <v>325</v>
      </c>
      <c r="E92" s="39">
        <v>5.5E-2</v>
      </c>
      <c r="F92" s="40">
        <v>8.4</v>
      </c>
      <c r="G92" s="44">
        <f>F92-F92*$G$7</f>
        <v>5.4600000000000009</v>
      </c>
      <c r="H92" s="44">
        <f>F92-F92*$H$7</f>
        <v>5.04</v>
      </c>
      <c r="I92" s="41"/>
      <c r="J92" s="49"/>
      <c r="K92" s="129">
        <f t="shared" si="44"/>
        <v>0</v>
      </c>
      <c r="L92" s="129">
        <f t="shared" si="50"/>
        <v>0</v>
      </c>
    </row>
    <row r="93" spans="1:12" s="25" customFormat="1" ht="17.399999999999999" x14ac:dyDescent="0.25">
      <c r="A93" s="64"/>
      <c r="B93" s="64"/>
      <c r="C93" s="65"/>
      <c r="D93" s="66"/>
      <c r="E93" s="65"/>
      <c r="F93" s="68"/>
      <c r="G93" s="70"/>
      <c r="H93" s="70"/>
      <c r="I93" s="65"/>
      <c r="J93" s="50"/>
      <c r="K93" s="129">
        <f t="shared" si="44"/>
        <v>0</v>
      </c>
      <c r="L93" s="129">
        <f t="shared" si="50"/>
        <v>0</v>
      </c>
    </row>
    <row r="94" spans="1:12" s="25" customFormat="1" ht="22.8" x14ac:dyDescent="0.25">
      <c r="A94" s="54" t="s">
        <v>263</v>
      </c>
      <c r="B94" s="64"/>
      <c r="C94" s="65"/>
      <c r="D94" s="66"/>
      <c r="E94" s="65"/>
      <c r="F94" s="68"/>
      <c r="G94" s="70"/>
      <c r="H94" s="70"/>
      <c r="I94" s="65"/>
      <c r="J94" s="50"/>
      <c r="K94" s="129">
        <f t="shared" si="44"/>
        <v>0</v>
      </c>
      <c r="L94" s="129">
        <f t="shared" si="50"/>
        <v>0</v>
      </c>
    </row>
    <row r="95" spans="1:12" s="25" customFormat="1" ht="30" customHeight="1" x14ac:dyDescent="0.25">
      <c r="A95" s="132">
        <v>3760162133769</v>
      </c>
      <c r="B95" s="133">
        <v>6401863</v>
      </c>
      <c r="C95" s="134" t="s">
        <v>371</v>
      </c>
      <c r="D95" s="135" t="s">
        <v>321</v>
      </c>
      <c r="E95" s="136">
        <v>5.5E-2</v>
      </c>
      <c r="F95" s="137">
        <v>19.5</v>
      </c>
      <c r="G95" s="44">
        <f>F95-F95*$G$7</f>
        <v>12.675000000000001</v>
      </c>
      <c r="H95" s="44">
        <f>F95-F95*$H$7</f>
        <v>11.7</v>
      </c>
      <c r="I95" s="41"/>
      <c r="J95" s="50"/>
      <c r="K95" s="129">
        <f t="shared" si="44"/>
        <v>0</v>
      </c>
      <c r="L95" s="129">
        <f t="shared" si="50"/>
        <v>0</v>
      </c>
    </row>
    <row r="96" spans="1:12" s="25" customFormat="1" ht="17.399999999999999" x14ac:dyDescent="0.25">
      <c r="A96" s="64"/>
      <c r="B96" s="64"/>
      <c r="C96" s="65"/>
      <c r="D96" s="66"/>
      <c r="E96" s="65"/>
      <c r="F96" s="68"/>
      <c r="G96" s="70"/>
      <c r="H96" s="70"/>
      <c r="I96" s="65"/>
      <c r="J96" s="50"/>
      <c r="K96" s="129">
        <f t="shared" si="44"/>
        <v>0</v>
      </c>
      <c r="L96" s="129">
        <f t="shared" si="50"/>
        <v>0</v>
      </c>
    </row>
    <row r="97" spans="1:12" s="25" customFormat="1" ht="22.8" x14ac:dyDescent="0.25">
      <c r="A97" s="54" t="s">
        <v>52</v>
      </c>
      <c r="B97" s="64"/>
      <c r="C97" s="65"/>
      <c r="D97" s="66"/>
      <c r="E97" s="65"/>
      <c r="F97" s="68"/>
      <c r="G97" s="70"/>
      <c r="H97" s="70"/>
      <c r="I97" s="65"/>
      <c r="J97" s="50"/>
      <c r="K97" s="129">
        <f t="shared" si="44"/>
        <v>0</v>
      </c>
      <c r="L97" s="129">
        <f t="shared" si="50"/>
        <v>0</v>
      </c>
    </row>
    <row r="98" spans="1:12" s="23" customFormat="1" ht="30" customHeight="1" x14ac:dyDescent="0.25">
      <c r="A98" s="31">
        <v>3760162132472</v>
      </c>
      <c r="B98" s="32">
        <v>6290579</v>
      </c>
      <c r="C98" s="29" t="s">
        <v>53</v>
      </c>
      <c r="D98" s="37" t="s">
        <v>323</v>
      </c>
      <c r="E98" s="39">
        <v>5.5E-2</v>
      </c>
      <c r="F98" s="40">
        <v>15</v>
      </c>
      <c r="G98" s="44">
        <f>F98-F98*$G$7</f>
        <v>9.75</v>
      </c>
      <c r="H98" s="44">
        <f>F98-F98*$H$7</f>
        <v>9</v>
      </c>
      <c r="I98" s="41"/>
      <c r="J98" s="49"/>
      <c r="K98" s="129">
        <f t="shared" si="44"/>
        <v>0</v>
      </c>
      <c r="L98" s="129">
        <f t="shared" si="50"/>
        <v>0</v>
      </c>
    </row>
    <row r="99" spans="1:12" s="23" customFormat="1" ht="30" customHeight="1" x14ac:dyDescent="0.25">
      <c r="A99" s="31">
        <v>3760162132489</v>
      </c>
      <c r="B99" s="32">
        <v>6290580</v>
      </c>
      <c r="C99" s="29" t="s">
        <v>54</v>
      </c>
      <c r="D99" s="37" t="s">
        <v>329</v>
      </c>
      <c r="E99" s="39">
        <v>5.5E-2</v>
      </c>
      <c r="F99" s="40">
        <v>20</v>
      </c>
      <c r="G99" s="44">
        <f>F99-F99*$G$7</f>
        <v>13</v>
      </c>
      <c r="H99" s="44">
        <f>F99-F99*$H$7</f>
        <v>12</v>
      </c>
      <c r="I99" s="41"/>
      <c r="J99" s="49"/>
      <c r="K99" s="129">
        <f t="shared" si="44"/>
        <v>0</v>
      </c>
      <c r="L99" s="129">
        <f t="shared" si="50"/>
        <v>0</v>
      </c>
    </row>
    <row r="100" spans="1:12" s="25" customFormat="1" ht="17.399999999999999" x14ac:dyDescent="0.25">
      <c r="A100" s="64"/>
      <c r="B100" s="64"/>
      <c r="C100" s="65"/>
      <c r="D100" s="66"/>
      <c r="E100" s="65"/>
      <c r="F100" s="68"/>
      <c r="G100" s="70"/>
      <c r="H100" s="70"/>
      <c r="I100" s="65"/>
      <c r="J100" s="50"/>
      <c r="K100" s="129"/>
      <c r="L100" s="129">
        <f t="shared" si="50"/>
        <v>0</v>
      </c>
    </row>
    <row r="101" spans="1:12" s="25" customFormat="1" ht="22.8" x14ac:dyDescent="0.25">
      <c r="A101" s="54" t="s">
        <v>289</v>
      </c>
      <c r="B101" s="64"/>
      <c r="C101" s="65"/>
      <c r="D101" s="66"/>
      <c r="E101" s="65"/>
      <c r="F101" s="68"/>
      <c r="G101" s="70"/>
      <c r="H101" s="70"/>
      <c r="I101" s="65"/>
      <c r="J101" s="50"/>
      <c r="K101" s="129"/>
      <c r="L101" s="129">
        <f t="shared" si="50"/>
        <v>0</v>
      </c>
    </row>
    <row r="102" spans="1:12" s="22" customFormat="1" ht="30" customHeight="1" x14ac:dyDescent="0.25">
      <c r="A102" s="31">
        <v>3760162130324</v>
      </c>
      <c r="B102" s="32">
        <v>9827149</v>
      </c>
      <c r="C102" s="29" t="s">
        <v>226</v>
      </c>
      <c r="D102" s="37" t="s">
        <v>355</v>
      </c>
      <c r="E102" s="39">
        <v>5.5E-2</v>
      </c>
      <c r="F102" s="40">
        <v>13.8</v>
      </c>
      <c r="G102" s="44">
        <f>F102-F102*$G$7</f>
        <v>8.9700000000000006</v>
      </c>
      <c r="H102" s="44">
        <f>F102-F102*$H$7</f>
        <v>8.2800000000000011</v>
      </c>
      <c r="I102" s="41"/>
      <c r="J102" s="50"/>
      <c r="K102" s="129">
        <f t="shared" si="44"/>
        <v>0</v>
      </c>
      <c r="L102" s="129">
        <f t="shared" si="50"/>
        <v>0</v>
      </c>
    </row>
    <row r="103" spans="1:12" s="22" customFormat="1" ht="30" customHeight="1" x14ac:dyDescent="0.25">
      <c r="A103" s="132">
        <v>3760162133653</v>
      </c>
      <c r="B103" s="133">
        <v>6394047</v>
      </c>
      <c r="C103" s="134" t="s">
        <v>365</v>
      </c>
      <c r="D103" s="135" t="s">
        <v>370</v>
      </c>
      <c r="E103" s="136">
        <v>5.5E-2</v>
      </c>
      <c r="F103" s="137">
        <v>21.8</v>
      </c>
      <c r="G103" s="44">
        <f t="shared" ref="G103" si="51">F103-F103*$G$7</f>
        <v>14.170000000000002</v>
      </c>
      <c r="H103" s="44">
        <f t="shared" ref="H103" si="52">F103-F103*$H$7</f>
        <v>13.08</v>
      </c>
      <c r="I103" s="41"/>
      <c r="J103" s="50"/>
      <c r="K103" s="129">
        <f t="shared" si="44"/>
        <v>0</v>
      </c>
      <c r="L103" s="129">
        <f t="shared" si="50"/>
        <v>0</v>
      </c>
    </row>
    <row r="104" spans="1:12" s="24" customFormat="1" ht="17.399999999999999" x14ac:dyDescent="0.25">
      <c r="C104" s="77"/>
      <c r="D104" s="78"/>
      <c r="E104" s="77"/>
      <c r="F104" s="77"/>
      <c r="G104" s="77"/>
      <c r="H104" s="77"/>
      <c r="I104" s="77"/>
      <c r="J104" s="53"/>
      <c r="K104" s="129">
        <f t="shared" si="44"/>
        <v>0</v>
      </c>
      <c r="L104" s="129">
        <f t="shared" si="50"/>
        <v>0</v>
      </c>
    </row>
    <row r="105" spans="1:12" s="25" customFormat="1" ht="22.8" x14ac:dyDescent="0.25">
      <c r="A105" s="54" t="s">
        <v>55</v>
      </c>
      <c r="B105" s="55"/>
      <c r="C105" s="17"/>
      <c r="D105" s="67"/>
      <c r="E105" s="71"/>
      <c r="F105" s="42"/>
      <c r="G105" s="42"/>
      <c r="H105" s="42"/>
      <c r="I105" s="17"/>
      <c r="J105" s="50"/>
      <c r="K105" s="129">
        <f t="shared" si="44"/>
        <v>0</v>
      </c>
      <c r="L105" s="129">
        <f t="shared" si="50"/>
        <v>0</v>
      </c>
    </row>
    <row r="106" spans="1:12" s="22" customFormat="1" ht="30" customHeight="1" x14ac:dyDescent="0.25">
      <c r="A106" s="31">
        <v>3760162130645</v>
      </c>
      <c r="B106" s="32">
        <v>6284671</v>
      </c>
      <c r="C106" s="29" t="s">
        <v>56</v>
      </c>
      <c r="D106" s="37" t="s">
        <v>356</v>
      </c>
      <c r="E106" s="39">
        <v>5.5E-2</v>
      </c>
      <c r="F106" s="40">
        <v>18.899999999999999</v>
      </c>
      <c r="G106" s="44">
        <f>F106-F106*$G$7</f>
        <v>12.285</v>
      </c>
      <c r="H106" s="44">
        <f>F106-F106*$H$7</f>
        <v>11.34</v>
      </c>
      <c r="I106" s="41"/>
      <c r="J106" s="50"/>
      <c r="K106" s="129">
        <f t="shared" si="44"/>
        <v>0</v>
      </c>
      <c r="L106" s="129">
        <f t="shared" si="50"/>
        <v>0</v>
      </c>
    </row>
    <row r="107" spans="1:12" s="22" customFormat="1" ht="17.399999999999999" customHeight="1" x14ac:dyDescent="0.25">
      <c r="A107" s="140"/>
      <c r="B107" s="141"/>
      <c r="C107" s="17"/>
      <c r="D107" s="67"/>
      <c r="E107" s="74"/>
      <c r="F107" s="142"/>
      <c r="G107" s="89"/>
      <c r="H107" s="89"/>
      <c r="I107" s="143"/>
      <c r="J107" s="50"/>
      <c r="K107" s="129"/>
      <c r="L107" s="129"/>
    </row>
    <row r="108" spans="1:12" s="22" customFormat="1" ht="30" customHeight="1" x14ac:dyDescent="0.25">
      <c r="A108" s="54" t="s">
        <v>416</v>
      </c>
      <c r="B108" s="55"/>
      <c r="C108" s="17"/>
      <c r="D108" s="67"/>
      <c r="E108" s="71"/>
      <c r="F108" s="42"/>
      <c r="G108" s="42"/>
      <c r="H108" s="42"/>
      <c r="I108" s="17"/>
      <c r="J108" s="50"/>
      <c r="K108" s="129"/>
      <c r="L108" s="129"/>
    </row>
    <row r="109" spans="1:12" s="22" customFormat="1" ht="30" customHeight="1" x14ac:dyDescent="0.25">
      <c r="A109" s="34">
        <v>3760162134018</v>
      </c>
      <c r="B109" s="35">
        <v>6421586</v>
      </c>
      <c r="C109" s="30" t="s">
        <v>417</v>
      </c>
      <c r="D109" s="38" t="s">
        <v>322</v>
      </c>
      <c r="E109" s="45">
        <v>5.5E-2</v>
      </c>
      <c r="F109" s="46">
        <v>16.3</v>
      </c>
      <c r="G109" s="145">
        <f>F109/2</f>
        <v>8.15</v>
      </c>
      <c r="H109" s="146"/>
      <c r="I109" s="41"/>
      <c r="J109" s="51" t="s">
        <v>280</v>
      </c>
      <c r="K109" s="129">
        <f>I109*G109</f>
        <v>0</v>
      </c>
      <c r="L109" s="129">
        <f>G109*I109</f>
        <v>0</v>
      </c>
    </row>
    <row r="110" spans="1:12" s="22" customFormat="1" ht="17.399999999999999" x14ac:dyDescent="0.25">
      <c r="A110" s="57"/>
      <c r="B110" s="57"/>
      <c r="C110" s="17"/>
      <c r="D110" s="67"/>
      <c r="E110" s="17"/>
      <c r="F110" s="68"/>
      <c r="G110" s="70"/>
      <c r="H110" s="70"/>
      <c r="I110" s="17"/>
      <c r="J110" s="49"/>
      <c r="K110" s="129">
        <f t="shared" si="44"/>
        <v>0</v>
      </c>
      <c r="L110" s="129">
        <f t="shared" ref="L110:L113" si="53">H110*I110</f>
        <v>0</v>
      </c>
    </row>
    <row r="111" spans="1:12" s="22" customFormat="1" ht="22.8" x14ac:dyDescent="0.25">
      <c r="A111" s="54" t="s">
        <v>57</v>
      </c>
      <c r="B111" s="57"/>
      <c r="C111" s="17"/>
      <c r="D111" s="67"/>
      <c r="E111" s="17"/>
      <c r="F111" s="68"/>
      <c r="G111" s="70"/>
      <c r="H111" s="70"/>
      <c r="I111" s="17"/>
      <c r="J111" s="49"/>
      <c r="K111" s="129">
        <f t="shared" si="44"/>
        <v>0</v>
      </c>
      <c r="L111" s="129">
        <f t="shared" si="53"/>
        <v>0</v>
      </c>
    </row>
    <row r="112" spans="1:12" s="23" customFormat="1" ht="30" customHeight="1" x14ac:dyDescent="0.25">
      <c r="A112" s="31">
        <v>3760162130522</v>
      </c>
      <c r="B112" s="32">
        <v>9936140</v>
      </c>
      <c r="C112" s="29" t="s">
        <v>58</v>
      </c>
      <c r="D112" s="37" t="s">
        <v>330</v>
      </c>
      <c r="E112" s="39">
        <v>5.5E-2</v>
      </c>
      <c r="F112" s="40">
        <v>16.5</v>
      </c>
      <c r="G112" s="44">
        <f>F112-F112*$G$7</f>
        <v>10.725000000000001</v>
      </c>
      <c r="H112" s="44">
        <f>F112-F112*$H$7</f>
        <v>9.8999999999999986</v>
      </c>
      <c r="I112" s="41"/>
      <c r="J112" s="50"/>
      <c r="K112" s="129">
        <f t="shared" si="44"/>
        <v>0</v>
      </c>
      <c r="L112" s="129">
        <f t="shared" si="53"/>
        <v>0</v>
      </c>
    </row>
    <row r="113" spans="1:12" s="23" customFormat="1" ht="30" customHeight="1" x14ac:dyDescent="0.25">
      <c r="A113" s="31">
        <v>3760162130652</v>
      </c>
      <c r="B113" s="32">
        <v>6284688</v>
      </c>
      <c r="C113" s="29" t="s">
        <v>59</v>
      </c>
      <c r="D113" s="37" t="s">
        <v>331</v>
      </c>
      <c r="E113" s="39">
        <v>5.5E-2</v>
      </c>
      <c r="F113" s="40">
        <v>10.4</v>
      </c>
      <c r="G113" s="44">
        <f>F113-F113*$G$7</f>
        <v>6.7600000000000007</v>
      </c>
      <c r="H113" s="44">
        <f>F113-F113*$H$7</f>
        <v>6.24</v>
      </c>
      <c r="I113" s="41"/>
      <c r="J113" s="52"/>
      <c r="K113" s="129">
        <f t="shared" si="44"/>
        <v>0</v>
      </c>
      <c r="L113" s="129">
        <f t="shared" si="53"/>
        <v>0</v>
      </c>
    </row>
    <row r="114" spans="1:12" s="22" customFormat="1" ht="17.399999999999999" x14ac:dyDescent="0.25">
      <c r="A114" s="57"/>
      <c r="B114" s="57"/>
      <c r="C114" s="17"/>
      <c r="D114" s="67"/>
      <c r="E114" s="17"/>
      <c r="F114" s="68"/>
      <c r="G114" s="70"/>
      <c r="H114" s="70"/>
      <c r="I114" s="17"/>
      <c r="J114" s="49"/>
      <c r="K114" s="129"/>
      <c r="L114" s="129"/>
    </row>
    <row r="115" spans="1:12" s="22" customFormat="1" ht="22.8" x14ac:dyDescent="0.25">
      <c r="A115" s="54" t="s">
        <v>290</v>
      </c>
      <c r="B115" s="79"/>
      <c r="C115" s="47"/>
      <c r="D115" s="80"/>
      <c r="E115" s="71"/>
      <c r="F115" s="68"/>
      <c r="G115" s="70"/>
      <c r="H115" s="70"/>
      <c r="I115" s="17"/>
      <c r="J115" s="49"/>
      <c r="K115" s="129"/>
      <c r="L115" s="129"/>
    </row>
    <row r="116" spans="1:12" s="23" customFormat="1" ht="30" customHeight="1" x14ac:dyDescent="0.25">
      <c r="A116" s="31">
        <v>3760162133165</v>
      </c>
      <c r="B116" s="33">
        <v>6361141</v>
      </c>
      <c r="C116" s="29" t="s">
        <v>366</v>
      </c>
      <c r="D116" s="37" t="s">
        <v>328</v>
      </c>
      <c r="E116" s="39">
        <v>5.5E-2</v>
      </c>
      <c r="F116" s="40">
        <v>12.5</v>
      </c>
      <c r="G116" s="145">
        <f>F116/2</f>
        <v>6.25</v>
      </c>
      <c r="H116" s="146"/>
      <c r="I116" s="41"/>
      <c r="J116" s="50"/>
      <c r="K116" s="129">
        <f>I116*G116</f>
        <v>0</v>
      </c>
      <c r="L116" s="129">
        <f>G116*I116</f>
        <v>0</v>
      </c>
    </row>
    <row r="117" spans="1:12" s="22" customFormat="1" ht="30" customHeight="1" x14ac:dyDescent="0.25">
      <c r="A117" s="31">
        <v>3760162132779</v>
      </c>
      <c r="B117" s="32">
        <v>6334996</v>
      </c>
      <c r="C117" s="29" t="s">
        <v>60</v>
      </c>
      <c r="D117" s="37" t="s">
        <v>316</v>
      </c>
      <c r="E117" s="39">
        <v>5.5E-2</v>
      </c>
      <c r="F117" s="40">
        <v>18.7</v>
      </c>
      <c r="G117" s="145">
        <f t="shared" ref="G117" si="54">F117/2</f>
        <v>9.35</v>
      </c>
      <c r="H117" s="146"/>
      <c r="I117" s="41"/>
      <c r="J117" s="50"/>
      <c r="K117" s="129">
        <f>I117*G117</f>
        <v>0</v>
      </c>
      <c r="L117" s="129">
        <f>G117*I117</f>
        <v>0</v>
      </c>
    </row>
    <row r="118" spans="1:12" s="22" customFormat="1" ht="30" customHeight="1" x14ac:dyDescent="0.25">
      <c r="A118" s="31">
        <v>3760162133561</v>
      </c>
      <c r="B118" s="33">
        <v>6382232</v>
      </c>
      <c r="C118" s="29" t="s">
        <v>367</v>
      </c>
      <c r="D118" s="37" t="s">
        <v>317</v>
      </c>
      <c r="E118" s="39">
        <v>5.5E-2</v>
      </c>
      <c r="F118" s="40">
        <v>32.5</v>
      </c>
      <c r="G118" s="145">
        <f>F118/2</f>
        <v>16.25</v>
      </c>
      <c r="H118" s="146"/>
      <c r="I118" s="41"/>
      <c r="J118" s="49"/>
      <c r="K118" s="129">
        <f>I118*G118</f>
        <v>0</v>
      </c>
      <c r="L118" s="129">
        <f>G118*I118</f>
        <v>0</v>
      </c>
    </row>
    <row r="119" spans="1:12" s="22" customFormat="1" ht="30" customHeight="1" x14ac:dyDescent="0.25">
      <c r="A119" s="132">
        <v>3760162133660</v>
      </c>
      <c r="B119" s="138">
        <v>6394848</v>
      </c>
      <c r="C119" s="134" t="s">
        <v>227</v>
      </c>
      <c r="D119" s="135" t="s">
        <v>318</v>
      </c>
      <c r="E119" s="136">
        <v>5.5E-2</v>
      </c>
      <c r="F119" s="137">
        <v>34.5</v>
      </c>
      <c r="G119" s="145">
        <f>F119/2</f>
        <v>17.25</v>
      </c>
      <c r="H119" s="146"/>
      <c r="I119" s="41"/>
      <c r="J119" s="49"/>
      <c r="K119" s="129">
        <f>I119*G119</f>
        <v>0</v>
      </c>
      <c r="L119" s="129">
        <f>G119*I119</f>
        <v>0</v>
      </c>
    </row>
    <row r="120" spans="1:12" s="22" customFormat="1" ht="30" customHeight="1" x14ac:dyDescent="0.25">
      <c r="A120" s="132">
        <v>3760162133677</v>
      </c>
      <c r="B120" s="138">
        <v>6394847</v>
      </c>
      <c r="C120" s="134" t="s">
        <v>373</v>
      </c>
      <c r="D120" s="135" t="s">
        <v>372</v>
      </c>
      <c r="E120" s="136">
        <v>5.5E-2</v>
      </c>
      <c r="F120" s="137">
        <v>11.8</v>
      </c>
      <c r="G120" s="145">
        <f>F120/2</f>
        <v>5.9</v>
      </c>
      <c r="H120" s="146"/>
      <c r="I120" s="41"/>
      <c r="J120" s="50"/>
      <c r="K120" s="129">
        <f>I120*G120</f>
        <v>0</v>
      </c>
      <c r="L120" s="129">
        <f>G120*I120</f>
        <v>0</v>
      </c>
    </row>
    <row r="121" spans="1:12" s="22" customFormat="1" ht="17.399999999999999" x14ac:dyDescent="0.25">
      <c r="A121" s="57"/>
      <c r="B121" s="57"/>
      <c r="C121" s="17"/>
      <c r="D121" s="67"/>
      <c r="E121" s="17"/>
      <c r="F121" s="68"/>
      <c r="G121" s="68"/>
      <c r="H121" s="68"/>
      <c r="I121" s="17"/>
      <c r="J121" s="49"/>
      <c r="K121" s="129">
        <f t="shared" ref="K121:K148" si="55">G121*I121</f>
        <v>0</v>
      </c>
      <c r="L121" s="129">
        <f t="shared" ref="L121:L171" si="56">H121*I121</f>
        <v>0</v>
      </c>
    </row>
    <row r="122" spans="1:12" s="22" customFormat="1" ht="22.8" x14ac:dyDescent="0.25">
      <c r="A122" s="54" t="s">
        <v>61</v>
      </c>
      <c r="B122" s="57"/>
      <c r="C122" s="17"/>
      <c r="D122" s="67"/>
      <c r="E122" s="17"/>
      <c r="F122" s="68"/>
      <c r="G122" s="68"/>
      <c r="H122" s="68"/>
      <c r="I122" s="17"/>
      <c r="J122" s="49"/>
      <c r="K122" s="129">
        <f t="shared" si="55"/>
        <v>0</v>
      </c>
      <c r="L122" s="129">
        <f t="shared" si="56"/>
        <v>0</v>
      </c>
    </row>
    <row r="123" spans="1:12" s="22" customFormat="1" ht="30" customHeight="1" x14ac:dyDescent="0.25">
      <c r="A123" s="31">
        <v>3760162131666</v>
      </c>
      <c r="B123" s="32">
        <v>6166843</v>
      </c>
      <c r="C123" s="29" t="s">
        <v>62</v>
      </c>
      <c r="D123" s="37" t="s">
        <v>321</v>
      </c>
      <c r="E123" s="39">
        <v>5.5E-2</v>
      </c>
      <c r="F123" s="40">
        <v>9.9</v>
      </c>
      <c r="G123" s="44">
        <f>F123-F123*$G$7</f>
        <v>6.4350000000000005</v>
      </c>
      <c r="H123" s="44">
        <f>F123-F123*$H$7</f>
        <v>5.9399999999999995</v>
      </c>
      <c r="I123" s="41"/>
      <c r="J123" s="50"/>
      <c r="K123" s="129">
        <f t="shared" si="55"/>
        <v>0</v>
      </c>
      <c r="L123" s="129">
        <f t="shared" si="56"/>
        <v>0</v>
      </c>
    </row>
    <row r="124" spans="1:12" s="22" customFormat="1" ht="17.399999999999999" x14ac:dyDescent="0.25">
      <c r="A124" s="57"/>
      <c r="B124" s="57"/>
      <c r="C124" s="17"/>
      <c r="D124" s="67"/>
      <c r="E124" s="17"/>
      <c r="F124" s="68"/>
      <c r="G124" s="68"/>
      <c r="H124" s="68"/>
      <c r="I124" s="17"/>
      <c r="J124" s="49"/>
      <c r="K124" s="129">
        <f t="shared" si="55"/>
        <v>0</v>
      </c>
      <c r="L124" s="129">
        <f t="shared" si="56"/>
        <v>0</v>
      </c>
    </row>
    <row r="125" spans="1:12" s="22" customFormat="1" ht="22.8" x14ac:dyDescent="0.25">
      <c r="A125" s="54" t="s">
        <v>63</v>
      </c>
      <c r="B125" s="57"/>
      <c r="C125" s="17"/>
      <c r="D125" s="67"/>
      <c r="E125" s="17"/>
      <c r="F125" s="68"/>
      <c r="G125" s="68"/>
      <c r="H125" s="68"/>
      <c r="I125" s="17"/>
      <c r="J125" s="49"/>
      <c r="K125" s="129">
        <f t="shared" si="55"/>
        <v>0</v>
      </c>
      <c r="L125" s="129">
        <f t="shared" si="56"/>
        <v>0</v>
      </c>
    </row>
    <row r="126" spans="1:12" s="22" customFormat="1" ht="30" customHeight="1" x14ac:dyDescent="0.25">
      <c r="A126" s="31">
        <v>3760162133578</v>
      </c>
      <c r="B126" s="33">
        <v>6383254</v>
      </c>
      <c r="C126" s="29" t="s">
        <v>228</v>
      </c>
      <c r="D126" s="37" t="s">
        <v>64</v>
      </c>
      <c r="E126" s="39">
        <v>0.2</v>
      </c>
      <c r="F126" s="40">
        <v>9.5</v>
      </c>
      <c r="G126" s="44">
        <f>F126-F126*$G$7</f>
        <v>6.1750000000000007</v>
      </c>
      <c r="H126" s="44">
        <f>F126-F126*$H$7</f>
        <v>5.6999999999999993</v>
      </c>
      <c r="I126" s="41"/>
      <c r="J126" s="50"/>
      <c r="K126" s="129">
        <f t="shared" ref="K126" si="57">G126*I126</f>
        <v>0</v>
      </c>
      <c r="L126" s="129">
        <f t="shared" si="56"/>
        <v>0</v>
      </c>
    </row>
    <row r="127" spans="1:12" s="22" customFormat="1" ht="30" customHeight="1" x14ac:dyDescent="0.25">
      <c r="A127" s="31">
        <v>3760162133585</v>
      </c>
      <c r="B127" s="32">
        <v>6383253</v>
      </c>
      <c r="C127" s="29" t="s">
        <v>229</v>
      </c>
      <c r="D127" s="37" t="s">
        <v>65</v>
      </c>
      <c r="E127" s="39">
        <v>0.2</v>
      </c>
      <c r="F127" s="40">
        <v>15.5</v>
      </c>
      <c r="G127" s="44">
        <f>F127-F127*$G$7</f>
        <v>10.074999999999999</v>
      </c>
      <c r="H127" s="44">
        <f>F127-F127*$H$7</f>
        <v>9.3000000000000007</v>
      </c>
      <c r="I127" s="41"/>
      <c r="J127" s="50"/>
      <c r="K127" s="129">
        <f t="shared" ref="K127" si="58">G127*I127</f>
        <v>0</v>
      </c>
      <c r="L127" s="129">
        <f t="shared" si="56"/>
        <v>0</v>
      </c>
    </row>
    <row r="128" spans="1:12" s="22" customFormat="1" ht="17.399999999999999" x14ac:dyDescent="0.25">
      <c r="A128" s="57"/>
      <c r="B128" s="57"/>
      <c r="C128" s="17"/>
      <c r="D128" s="67"/>
      <c r="E128" s="17"/>
      <c r="F128" s="68"/>
      <c r="G128" s="70"/>
      <c r="H128" s="70"/>
      <c r="I128" s="17"/>
      <c r="J128" s="49"/>
      <c r="K128" s="129">
        <f t="shared" si="55"/>
        <v>0</v>
      </c>
      <c r="L128" s="129">
        <f t="shared" si="56"/>
        <v>0</v>
      </c>
    </row>
    <row r="129" spans="1:12" s="22" customFormat="1" ht="22.8" x14ac:dyDescent="0.25">
      <c r="A129" s="54" t="s">
        <v>10</v>
      </c>
      <c r="B129" s="57"/>
      <c r="C129" s="17"/>
      <c r="D129" s="67"/>
      <c r="E129" s="17"/>
      <c r="F129" s="68"/>
      <c r="G129" s="70"/>
      <c r="H129" s="70"/>
      <c r="I129" s="17"/>
      <c r="J129" s="49"/>
      <c r="K129" s="129">
        <f t="shared" si="55"/>
        <v>0</v>
      </c>
      <c r="L129" s="129">
        <f t="shared" si="56"/>
        <v>0</v>
      </c>
    </row>
    <row r="130" spans="1:12" s="22" customFormat="1" ht="30" customHeight="1" x14ac:dyDescent="0.25">
      <c r="A130" s="31">
        <v>3760162130829</v>
      </c>
      <c r="B130" s="32">
        <v>6011070</v>
      </c>
      <c r="C130" s="29" t="s">
        <v>66</v>
      </c>
      <c r="D130" s="37" t="s">
        <v>319</v>
      </c>
      <c r="E130" s="39">
        <v>5.5E-2</v>
      </c>
      <c r="F130" s="40">
        <v>7.9</v>
      </c>
      <c r="G130" s="44">
        <f>F130-F130*$G$7</f>
        <v>5.1349999999999998</v>
      </c>
      <c r="H130" s="44">
        <f>F130-F130*$H$7</f>
        <v>4.74</v>
      </c>
      <c r="I130" s="41"/>
      <c r="J130" s="50"/>
      <c r="K130" s="129">
        <f t="shared" si="55"/>
        <v>0</v>
      </c>
      <c r="L130" s="129">
        <f t="shared" si="56"/>
        <v>0</v>
      </c>
    </row>
    <row r="131" spans="1:12" s="23" customFormat="1" ht="30" customHeight="1" x14ac:dyDescent="0.25">
      <c r="A131" s="31">
        <v>3760162133998</v>
      </c>
      <c r="B131" s="32">
        <v>6417851</v>
      </c>
      <c r="C131" s="29" t="s">
        <v>393</v>
      </c>
      <c r="D131" s="37" t="s">
        <v>331</v>
      </c>
      <c r="E131" s="39">
        <v>5.5E-2</v>
      </c>
      <c r="F131" s="40">
        <v>22.5</v>
      </c>
      <c r="G131" s="44">
        <f>F131-F131*$G$7</f>
        <v>14.625</v>
      </c>
      <c r="H131" s="44">
        <f>F131-F131*$H$7</f>
        <v>13.5</v>
      </c>
      <c r="I131" s="41"/>
      <c r="J131" s="50"/>
      <c r="K131" s="129">
        <f t="shared" ref="K131" si="59">G131*I131</f>
        <v>0</v>
      </c>
      <c r="L131" s="129">
        <f t="shared" si="56"/>
        <v>0</v>
      </c>
    </row>
    <row r="132" spans="1:12" s="22" customFormat="1" ht="17.399999999999999" x14ac:dyDescent="0.25">
      <c r="A132" s="57"/>
      <c r="B132" s="57"/>
      <c r="C132" s="17"/>
      <c r="D132" s="67"/>
      <c r="E132" s="17"/>
      <c r="F132" s="68"/>
      <c r="G132" s="70"/>
      <c r="H132" s="70"/>
      <c r="I132" s="17"/>
      <c r="J132" s="49"/>
      <c r="K132" s="129">
        <f t="shared" si="55"/>
        <v>0</v>
      </c>
      <c r="L132" s="129">
        <f t="shared" si="56"/>
        <v>0</v>
      </c>
    </row>
    <row r="133" spans="1:12" s="22" customFormat="1" ht="22.8" x14ac:dyDescent="0.25">
      <c r="A133" s="54" t="s">
        <v>291</v>
      </c>
      <c r="B133" s="57"/>
      <c r="C133" s="17"/>
      <c r="D133" s="67"/>
      <c r="E133" s="17"/>
      <c r="F133" s="68"/>
      <c r="G133" s="70"/>
      <c r="H133" s="70"/>
      <c r="I133" s="17"/>
      <c r="J133" s="49"/>
      <c r="K133" s="129">
        <f t="shared" si="55"/>
        <v>0</v>
      </c>
      <c r="L133" s="129">
        <f t="shared" si="56"/>
        <v>0</v>
      </c>
    </row>
    <row r="134" spans="1:12" s="22" customFormat="1" ht="30" customHeight="1" x14ac:dyDescent="0.25">
      <c r="A134" s="31">
        <v>3760162132731</v>
      </c>
      <c r="B134" s="32">
        <v>6334406</v>
      </c>
      <c r="C134" s="29" t="s">
        <v>67</v>
      </c>
      <c r="D134" s="37" t="s">
        <v>321</v>
      </c>
      <c r="E134" s="39">
        <v>5.5E-2</v>
      </c>
      <c r="F134" s="40">
        <v>9.5</v>
      </c>
      <c r="G134" s="44">
        <f>F134-F134*$G$7</f>
        <v>6.1750000000000007</v>
      </c>
      <c r="H134" s="44">
        <f>F134-F134*$H$7</f>
        <v>5.6999999999999993</v>
      </c>
      <c r="I134" s="41"/>
      <c r="J134" s="49"/>
      <c r="K134" s="129">
        <f t="shared" si="55"/>
        <v>0</v>
      </c>
      <c r="L134" s="129">
        <f t="shared" si="56"/>
        <v>0</v>
      </c>
    </row>
    <row r="135" spans="1:12" s="22" customFormat="1" ht="30" customHeight="1" x14ac:dyDescent="0.25">
      <c r="A135" s="31">
        <v>3760162132786</v>
      </c>
      <c r="B135" s="32">
        <v>6335347</v>
      </c>
      <c r="C135" s="29" t="s">
        <v>368</v>
      </c>
      <c r="D135" s="37" t="s">
        <v>322</v>
      </c>
      <c r="E135" s="39">
        <v>5.5E-2</v>
      </c>
      <c r="F135" s="40">
        <v>17.5</v>
      </c>
      <c r="G135" s="44">
        <f>F135-F135*$G$7</f>
        <v>11.375</v>
      </c>
      <c r="H135" s="44">
        <f>F135-F135*$H$7</f>
        <v>10.5</v>
      </c>
      <c r="I135" s="41"/>
      <c r="J135" s="49"/>
      <c r="K135" s="129">
        <f t="shared" si="55"/>
        <v>0</v>
      </c>
      <c r="L135" s="129">
        <f t="shared" si="56"/>
        <v>0</v>
      </c>
    </row>
    <row r="136" spans="1:12" s="22" customFormat="1" ht="30" customHeight="1" x14ac:dyDescent="0.25">
      <c r="A136" s="31">
        <v>3760162132724</v>
      </c>
      <c r="B136" s="32">
        <v>6334407</v>
      </c>
      <c r="C136" s="29" t="s">
        <v>369</v>
      </c>
      <c r="D136" s="37" t="s">
        <v>322</v>
      </c>
      <c r="E136" s="39">
        <v>5.5E-2</v>
      </c>
      <c r="F136" s="40">
        <v>17.5</v>
      </c>
      <c r="G136" s="44">
        <f>F136-F136*$G$7</f>
        <v>11.375</v>
      </c>
      <c r="H136" s="44">
        <f>F136-F136*$H$7</f>
        <v>10.5</v>
      </c>
      <c r="I136" s="41"/>
      <c r="J136" s="49"/>
      <c r="K136" s="129">
        <f t="shared" si="55"/>
        <v>0</v>
      </c>
      <c r="L136" s="129">
        <f t="shared" si="56"/>
        <v>0</v>
      </c>
    </row>
    <row r="137" spans="1:12" s="22" customFormat="1" ht="17.399999999999999" x14ac:dyDescent="0.25">
      <c r="A137" s="57"/>
      <c r="B137" s="57"/>
      <c r="C137" s="17"/>
      <c r="D137" s="67"/>
      <c r="E137" s="17"/>
      <c r="F137" s="68"/>
      <c r="G137" s="70"/>
      <c r="H137" s="70"/>
      <c r="I137" s="17"/>
      <c r="J137" s="49"/>
      <c r="K137" s="129">
        <f t="shared" si="55"/>
        <v>0</v>
      </c>
      <c r="L137" s="129">
        <f t="shared" si="56"/>
        <v>0</v>
      </c>
    </row>
    <row r="138" spans="1:12" s="22" customFormat="1" ht="22.8" x14ac:dyDescent="0.25">
      <c r="A138" s="54" t="s">
        <v>11</v>
      </c>
      <c r="B138" s="57"/>
      <c r="C138" s="17"/>
      <c r="D138" s="67"/>
      <c r="E138" s="17"/>
      <c r="F138" s="68"/>
      <c r="G138" s="70"/>
      <c r="H138" s="70"/>
      <c r="I138" s="17"/>
      <c r="J138" s="49"/>
      <c r="K138" s="129">
        <f t="shared" si="55"/>
        <v>0</v>
      </c>
      <c r="L138" s="129">
        <f t="shared" si="56"/>
        <v>0</v>
      </c>
    </row>
    <row r="139" spans="1:12" s="22" customFormat="1" ht="30" customHeight="1" x14ac:dyDescent="0.25">
      <c r="A139" s="34">
        <v>3760162134025</v>
      </c>
      <c r="B139" s="35">
        <v>6422375</v>
      </c>
      <c r="C139" s="30" t="s">
        <v>68</v>
      </c>
      <c r="D139" s="38" t="s">
        <v>408</v>
      </c>
      <c r="E139" s="45">
        <v>5.5E-2</v>
      </c>
      <c r="F139" s="139">
        <v>8.8000000000000007</v>
      </c>
      <c r="G139" s="44">
        <f>F139-F139*$G$7</f>
        <v>5.7200000000000006</v>
      </c>
      <c r="H139" s="44">
        <f>F139-F139*$H$7</f>
        <v>5.28</v>
      </c>
      <c r="I139" s="41"/>
      <c r="J139" s="51" t="s">
        <v>396</v>
      </c>
      <c r="K139" s="129">
        <f t="shared" ref="K139:K140" si="60">G139*I139</f>
        <v>0</v>
      </c>
      <c r="L139" s="129">
        <f t="shared" si="56"/>
        <v>0</v>
      </c>
    </row>
    <row r="140" spans="1:12" s="22" customFormat="1" ht="30" customHeight="1" x14ac:dyDescent="0.25">
      <c r="A140" s="31">
        <v>3760162132816</v>
      </c>
      <c r="B140" s="32">
        <v>6335336</v>
      </c>
      <c r="C140" s="29" t="s">
        <v>69</v>
      </c>
      <c r="D140" s="37" t="s">
        <v>320</v>
      </c>
      <c r="E140" s="39">
        <v>5.5E-2</v>
      </c>
      <c r="F140" s="40">
        <v>25.2</v>
      </c>
      <c r="G140" s="44">
        <f>F140-F140*$G$7</f>
        <v>16.380000000000003</v>
      </c>
      <c r="H140" s="44">
        <f>F140-F140*$H$7</f>
        <v>15.12</v>
      </c>
      <c r="I140" s="41"/>
      <c r="J140" s="49"/>
      <c r="K140" s="129">
        <f t="shared" si="60"/>
        <v>0</v>
      </c>
      <c r="L140" s="129">
        <f t="shared" si="56"/>
        <v>0</v>
      </c>
    </row>
    <row r="141" spans="1:12" s="22" customFormat="1" ht="17.399999999999999" x14ac:dyDescent="0.25">
      <c r="A141" s="57"/>
      <c r="B141" s="57"/>
      <c r="C141" s="17"/>
      <c r="D141" s="67"/>
      <c r="E141" s="17"/>
      <c r="F141" s="68"/>
      <c r="G141" s="70"/>
      <c r="H141" s="70"/>
      <c r="I141" s="17"/>
      <c r="J141" s="49"/>
      <c r="K141" s="129">
        <f t="shared" si="55"/>
        <v>0</v>
      </c>
      <c r="L141" s="129">
        <f t="shared" si="56"/>
        <v>0</v>
      </c>
    </row>
    <row r="142" spans="1:12" s="22" customFormat="1" ht="22.8" x14ac:dyDescent="0.25">
      <c r="A142" s="54" t="s">
        <v>13</v>
      </c>
      <c r="B142" s="55"/>
      <c r="C142" s="47"/>
      <c r="D142" s="80"/>
      <c r="E142" s="71"/>
      <c r="F142" s="68"/>
      <c r="G142" s="70"/>
      <c r="H142" s="70"/>
      <c r="I142" s="17"/>
      <c r="J142" s="49"/>
      <c r="K142" s="129">
        <f t="shared" si="55"/>
        <v>0</v>
      </c>
      <c r="L142" s="129">
        <f t="shared" si="56"/>
        <v>0</v>
      </c>
    </row>
    <row r="143" spans="1:12" s="22" customFormat="1" ht="30" customHeight="1" x14ac:dyDescent="0.25">
      <c r="A143" s="31">
        <v>3760162130263</v>
      </c>
      <c r="B143" s="32">
        <v>9707735</v>
      </c>
      <c r="C143" s="29" t="s">
        <v>70</v>
      </c>
      <c r="D143" s="37" t="s">
        <v>355</v>
      </c>
      <c r="E143" s="39">
        <v>5.5E-2</v>
      </c>
      <c r="F143" s="40">
        <v>17.8</v>
      </c>
      <c r="G143" s="44">
        <f>F143-F143*$G$7</f>
        <v>11.57</v>
      </c>
      <c r="H143" s="44">
        <f>F143-F143*$H$7</f>
        <v>10.68</v>
      </c>
      <c r="I143" s="41"/>
      <c r="J143" s="49"/>
      <c r="K143" s="129">
        <f t="shared" si="55"/>
        <v>0</v>
      </c>
      <c r="L143" s="129">
        <f t="shared" si="56"/>
        <v>0</v>
      </c>
    </row>
    <row r="144" spans="1:12" s="23" customFormat="1" ht="30" customHeight="1" x14ac:dyDescent="0.25">
      <c r="A144" s="31">
        <v>3760162130300</v>
      </c>
      <c r="B144" s="32">
        <v>9790392</v>
      </c>
      <c r="C144" s="29" t="s">
        <v>71</v>
      </c>
      <c r="D144" s="37" t="s">
        <v>355</v>
      </c>
      <c r="E144" s="39">
        <v>5.5E-2</v>
      </c>
      <c r="F144" s="40">
        <v>14.9</v>
      </c>
      <c r="G144" s="44">
        <f>F144-F144*$G$7</f>
        <v>9.6850000000000005</v>
      </c>
      <c r="H144" s="44">
        <f>F144-F144*$H$7</f>
        <v>8.94</v>
      </c>
      <c r="I144" s="41"/>
      <c r="J144" s="52"/>
      <c r="K144" s="129">
        <f t="shared" si="55"/>
        <v>0</v>
      </c>
      <c r="L144" s="129">
        <f t="shared" si="56"/>
        <v>0</v>
      </c>
    </row>
    <row r="145" spans="1:12" s="22" customFormat="1" ht="30" customHeight="1" x14ac:dyDescent="0.25">
      <c r="A145" s="31">
        <v>3760162130270</v>
      </c>
      <c r="B145" s="32">
        <v>9707741</v>
      </c>
      <c r="C145" s="29" t="s">
        <v>72</v>
      </c>
      <c r="D145" s="37" t="s">
        <v>355</v>
      </c>
      <c r="E145" s="39">
        <v>5.5E-2</v>
      </c>
      <c r="F145" s="40">
        <v>17.2</v>
      </c>
      <c r="G145" s="44">
        <f>F145-F145*$G$7</f>
        <v>11.18</v>
      </c>
      <c r="H145" s="44">
        <f>F145-F145*$H$7</f>
        <v>10.32</v>
      </c>
      <c r="I145" s="41"/>
      <c r="J145" s="49"/>
      <c r="K145" s="129">
        <f t="shared" si="55"/>
        <v>0</v>
      </c>
      <c r="L145" s="129">
        <f t="shared" si="56"/>
        <v>0</v>
      </c>
    </row>
    <row r="146" spans="1:12" s="22" customFormat="1" ht="30" customHeight="1" x14ac:dyDescent="0.25">
      <c r="A146" s="31">
        <v>3760162130287</v>
      </c>
      <c r="B146" s="32">
        <v>9707729</v>
      </c>
      <c r="C146" s="29" t="s">
        <v>374</v>
      </c>
      <c r="D146" s="37" t="s">
        <v>355</v>
      </c>
      <c r="E146" s="39">
        <v>5.5E-2</v>
      </c>
      <c r="F146" s="40">
        <v>17.399999999999999</v>
      </c>
      <c r="G146" s="44">
        <f>F146-F146*$G$7</f>
        <v>11.309999999999999</v>
      </c>
      <c r="H146" s="44">
        <f>F146-F146*$H$7</f>
        <v>10.439999999999998</v>
      </c>
      <c r="I146" s="41"/>
      <c r="J146" s="49"/>
      <c r="K146" s="129">
        <f t="shared" si="55"/>
        <v>0</v>
      </c>
      <c r="L146" s="129">
        <f t="shared" si="56"/>
        <v>0</v>
      </c>
    </row>
    <row r="147" spans="1:12" s="22" customFormat="1" ht="30" customHeight="1" x14ac:dyDescent="0.25">
      <c r="A147" s="31">
        <v>3760162130294</v>
      </c>
      <c r="B147" s="32">
        <v>9790400</v>
      </c>
      <c r="C147" s="29" t="s">
        <v>73</v>
      </c>
      <c r="D147" s="37" t="s">
        <v>355</v>
      </c>
      <c r="E147" s="39">
        <v>5.5E-2</v>
      </c>
      <c r="F147" s="40">
        <v>14.8</v>
      </c>
      <c r="G147" s="44">
        <f>F147-F147*$G$7</f>
        <v>9.620000000000001</v>
      </c>
      <c r="H147" s="44">
        <f>F147-F147*$H$7</f>
        <v>8.879999999999999</v>
      </c>
      <c r="I147" s="41"/>
      <c r="J147" s="49"/>
      <c r="K147" s="129">
        <f t="shared" si="55"/>
        <v>0</v>
      </c>
      <c r="L147" s="129">
        <f t="shared" si="56"/>
        <v>0</v>
      </c>
    </row>
    <row r="148" spans="1:12" s="22" customFormat="1" ht="17.399999999999999" x14ac:dyDescent="0.25">
      <c r="C148" s="17"/>
      <c r="D148" s="67"/>
      <c r="E148" s="17"/>
      <c r="F148" s="68"/>
      <c r="G148" s="70"/>
      <c r="H148" s="70"/>
      <c r="I148" s="17"/>
      <c r="J148" s="49"/>
      <c r="K148" s="129">
        <f t="shared" si="55"/>
        <v>0</v>
      </c>
      <c r="L148" s="129">
        <f t="shared" si="56"/>
        <v>0</v>
      </c>
    </row>
    <row r="149" spans="1:12" s="22" customFormat="1" ht="22.8" x14ac:dyDescent="0.25">
      <c r="A149" s="54" t="s">
        <v>4</v>
      </c>
      <c r="B149" s="79"/>
      <c r="C149" s="47"/>
      <c r="D149" s="80"/>
      <c r="E149" s="71"/>
      <c r="F149" s="68"/>
      <c r="G149" s="70"/>
      <c r="H149" s="70"/>
      <c r="I149" s="17"/>
      <c r="J149" s="49"/>
      <c r="K149" s="129">
        <f t="shared" ref="K149:K215" si="61">G149*I149</f>
        <v>0</v>
      </c>
      <c r="L149" s="129">
        <f t="shared" si="56"/>
        <v>0</v>
      </c>
    </row>
    <row r="150" spans="1:12" s="22" customFormat="1" ht="30" customHeight="1" x14ac:dyDescent="0.25">
      <c r="A150" s="31">
        <v>3760162131048</v>
      </c>
      <c r="B150" s="32">
        <v>6024624</v>
      </c>
      <c r="C150" s="29" t="s">
        <v>74</v>
      </c>
      <c r="D150" s="37" t="s">
        <v>353</v>
      </c>
      <c r="E150" s="39">
        <v>5.5E-2</v>
      </c>
      <c r="F150" s="40">
        <v>11.8</v>
      </c>
      <c r="G150" s="44">
        <f t="shared" ref="G150:G156" si="62">F150-F150*$G$7</f>
        <v>7.6700000000000008</v>
      </c>
      <c r="H150" s="44">
        <f t="shared" ref="H150:H156" si="63">F150-F150*$H$7</f>
        <v>7.08</v>
      </c>
      <c r="I150" s="41"/>
      <c r="J150" s="49"/>
      <c r="K150" s="129">
        <f t="shared" si="61"/>
        <v>0</v>
      </c>
      <c r="L150" s="129">
        <f t="shared" si="56"/>
        <v>0</v>
      </c>
    </row>
    <row r="151" spans="1:12" s="23" customFormat="1" ht="30" customHeight="1" x14ac:dyDescent="0.25">
      <c r="A151" s="31">
        <v>3760162131079</v>
      </c>
      <c r="B151" s="32">
        <v>6024627</v>
      </c>
      <c r="C151" s="29" t="s">
        <v>75</v>
      </c>
      <c r="D151" s="37" t="s">
        <v>353</v>
      </c>
      <c r="E151" s="39">
        <v>5.5E-2</v>
      </c>
      <c r="F151" s="40">
        <v>11.2</v>
      </c>
      <c r="G151" s="44">
        <f t="shared" si="62"/>
        <v>7.2799999999999994</v>
      </c>
      <c r="H151" s="44">
        <f t="shared" si="63"/>
        <v>6.72</v>
      </c>
      <c r="I151" s="41"/>
      <c r="J151" s="52"/>
      <c r="K151" s="129">
        <f t="shared" si="61"/>
        <v>0</v>
      </c>
      <c r="L151" s="129">
        <f t="shared" si="56"/>
        <v>0</v>
      </c>
    </row>
    <row r="152" spans="1:12" s="24" customFormat="1" ht="30" customHeight="1" x14ac:dyDescent="0.25">
      <c r="A152" s="31">
        <v>3760162130874</v>
      </c>
      <c r="B152" s="32">
        <v>6012256</v>
      </c>
      <c r="C152" s="29" t="s">
        <v>76</v>
      </c>
      <c r="D152" s="37" t="s">
        <v>353</v>
      </c>
      <c r="E152" s="39">
        <v>5.5E-2</v>
      </c>
      <c r="F152" s="40">
        <v>11.8</v>
      </c>
      <c r="G152" s="44">
        <f t="shared" ref="G152" si="64">F152-F152*$G$7</f>
        <v>7.6700000000000008</v>
      </c>
      <c r="H152" s="44">
        <f t="shared" ref="H152" si="65">F152-F152*$H$7</f>
        <v>7.08</v>
      </c>
      <c r="I152" s="41"/>
      <c r="J152" s="50"/>
      <c r="K152" s="129">
        <f t="shared" ref="K152" si="66">G152*I152</f>
        <v>0</v>
      </c>
      <c r="L152" s="129">
        <f t="shared" si="56"/>
        <v>0</v>
      </c>
    </row>
    <row r="153" spans="1:12" s="24" customFormat="1" ht="30" customHeight="1" x14ac:dyDescent="0.25">
      <c r="A153" s="31">
        <v>3760162131116</v>
      </c>
      <c r="B153" s="32">
        <v>6024629</v>
      </c>
      <c r="C153" s="29" t="s">
        <v>77</v>
      </c>
      <c r="D153" s="37" t="s">
        <v>353</v>
      </c>
      <c r="E153" s="39">
        <v>5.5E-2</v>
      </c>
      <c r="F153" s="40">
        <v>11.2</v>
      </c>
      <c r="G153" s="44">
        <f t="shared" si="62"/>
        <v>7.2799999999999994</v>
      </c>
      <c r="H153" s="44">
        <f t="shared" si="63"/>
        <v>6.72</v>
      </c>
      <c r="I153" s="41"/>
      <c r="J153" s="53"/>
      <c r="K153" s="129">
        <f t="shared" si="61"/>
        <v>0</v>
      </c>
      <c r="L153" s="129">
        <f t="shared" si="56"/>
        <v>0</v>
      </c>
    </row>
    <row r="154" spans="1:12" s="22" customFormat="1" ht="30" customHeight="1" x14ac:dyDescent="0.25">
      <c r="A154" s="31">
        <v>3760162131109</v>
      </c>
      <c r="B154" s="32">
        <v>6024631</v>
      </c>
      <c r="C154" s="29" t="s">
        <v>78</v>
      </c>
      <c r="D154" s="37" t="s">
        <v>353</v>
      </c>
      <c r="E154" s="39">
        <v>5.5E-2</v>
      </c>
      <c r="F154" s="40">
        <v>11.2</v>
      </c>
      <c r="G154" s="44">
        <f t="shared" si="62"/>
        <v>7.2799999999999994</v>
      </c>
      <c r="H154" s="44">
        <f t="shared" si="63"/>
        <v>6.72</v>
      </c>
      <c r="I154" s="41"/>
      <c r="J154" s="49"/>
      <c r="K154" s="129">
        <f t="shared" si="61"/>
        <v>0</v>
      </c>
      <c r="L154" s="129">
        <f t="shared" si="56"/>
        <v>0</v>
      </c>
    </row>
    <row r="155" spans="1:12" s="22" customFormat="1" ht="30" customHeight="1" x14ac:dyDescent="0.25">
      <c r="A155" s="31">
        <v>3760162131055</v>
      </c>
      <c r="B155" s="32">
        <v>6024634</v>
      </c>
      <c r="C155" s="29" t="s">
        <v>79</v>
      </c>
      <c r="D155" s="37" t="s">
        <v>353</v>
      </c>
      <c r="E155" s="39">
        <v>5.5E-2</v>
      </c>
      <c r="F155" s="40">
        <v>11.2</v>
      </c>
      <c r="G155" s="44">
        <f t="shared" si="62"/>
        <v>7.2799999999999994</v>
      </c>
      <c r="H155" s="44">
        <f t="shared" si="63"/>
        <v>6.72</v>
      </c>
      <c r="I155" s="41"/>
      <c r="J155" s="49"/>
      <c r="K155" s="129">
        <f t="shared" si="61"/>
        <v>0</v>
      </c>
      <c r="L155" s="129">
        <f t="shared" si="56"/>
        <v>0</v>
      </c>
    </row>
    <row r="156" spans="1:12" s="24" customFormat="1" ht="30" customHeight="1" x14ac:dyDescent="0.25">
      <c r="A156" s="31">
        <v>3760162131062</v>
      </c>
      <c r="B156" s="32">
        <v>6024623</v>
      </c>
      <c r="C156" s="29" t="s">
        <v>80</v>
      </c>
      <c r="D156" s="37" t="s">
        <v>353</v>
      </c>
      <c r="E156" s="39">
        <v>5.5E-2</v>
      </c>
      <c r="F156" s="40">
        <v>11.2</v>
      </c>
      <c r="G156" s="44">
        <f t="shared" si="62"/>
        <v>7.2799999999999994</v>
      </c>
      <c r="H156" s="44">
        <f t="shared" si="63"/>
        <v>6.72</v>
      </c>
      <c r="I156" s="41"/>
      <c r="J156" s="53"/>
      <c r="K156" s="129">
        <f t="shared" si="61"/>
        <v>0</v>
      </c>
      <c r="L156" s="129">
        <f t="shared" si="56"/>
        <v>0</v>
      </c>
    </row>
    <row r="157" spans="1:12" s="22" customFormat="1" ht="17.399999999999999" x14ac:dyDescent="0.25">
      <c r="A157" s="72"/>
      <c r="B157" s="55"/>
      <c r="C157" s="17"/>
      <c r="D157" s="67"/>
      <c r="E157" s="71"/>
      <c r="F157" s="68"/>
      <c r="G157" s="70"/>
      <c r="H157" s="70"/>
      <c r="I157" s="17"/>
      <c r="J157" s="49"/>
      <c r="K157" s="129">
        <f t="shared" si="61"/>
        <v>0</v>
      </c>
      <c r="L157" s="129">
        <f t="shared" si="56"/>
        <v>0</v>
      </c>
    </row>
    <row r="158" spans="1:12" s="22" customFormat="1" ht="22.8" x14ac:dyDescent="0.25">
      <c r="A158" s="54" t="s">
        <v>5</v>
      </c>
      <c r="B158" s="55"/>
      <c r="C158" s="17"/>
      <c r="D158" s="67"/>
      <c r="E158" s="71"/>
      <c r="F158" s="68"/>
      <c r="G158" s="70"/>
      <c r="H158" s="70"/>
      <c r="I158" s="17"/>
      <c r="J158" s="49"/>
      <c r="K158" s="129">
        <f t="shared" si="61"/>
        <v>0</v>
      </c>
      <c r="L158" s="129">
        <f t="shared" si="56"/>
        <v>0</v>
      </c>
    </row>
    <row r="159" spans="1:12" s="23" customFormat="1" ht="30" customHeight="1" x14ac:dyDescent="0.25">
      <c r="A159" s="31">
        <v>3760162130867</v>
      </c>
      <c r="B159" s="32">
        <v>6012258</v>
      </c>
      <c r="C159" s="29" t="s">
        <v>89</v>
      </c>
      <c r="D159" s="37" t="s">
        <v>353</v>
      </c>
      <c r="E159" s="39">
        <v>5.5E-2</v>
      </c>
      <c r="F159" s="40">
        <v>11.8</v>
      </c>
      <c r="G159" s="44">
        <f>F159-F159*$G$7</f>
        <v>7.6700000000000008</v>
      </c>
      <c r="H159" s="44">
        <f>F159-F159*$H$7</f>
        <v>7.08</v>
      </c>
      <c r="I159" s="41"/>
      <c r="J159" s="52"/>
      <c r="K159" s="129">
        <f t="shared" ref="K159" si="67">G159*I159</f>
        <v>0</v>
      </c>
      <c r="L159" s="129">
        <f t="shared" si="56"/>
        <v>0</v>
      </c>
    </row>
    <row r="160" spans="1:12" s="22" customFormat="1" ht="30" customHeight="1" x14ac:dyDescent="0.25">
      <c r="A160" s="31">
        <v>3760162132373</v>
      </c>
      <c r="B160" s="32">
        <v>6276623</v>
      </c>
      <c r="C160" s="29" t="s">
        <v>81</v>
      </c>
      <c r="D160" s="37" t="s">
        <v>354</v>
      </c>
      <c r="E160" s="39">
        <v>5.5E-2</v>
      </c>
      <c r="F160" s="40">
        <v>11.8</v>
      </c>
      <c r="G160" s="44">
        <f>F160-F160*$G$7</f>
        <v>7.6700000000000008</v>
      </c>
      <c r="H160" s="44">
        <f>F160-F160*$H$7</f>
        <v>7.08</v>
      </c>
      <c r="I160" s="41"/>
      <c r="J160" s="53"/>
      <c r="K160" s="129">
        <f t="shared" si="61"/>
        <v>0</v>
      </c>
      <c r="L160" s="129">
        <f t="shared" si="56"/>
        <v>0</v>
      </c>
    </row>
    <row r="161" spans="1:12" s="23" customFormat="1" ht="17.399999999999999" x14ac:dyDescent="0.25">
      <c r="A161" s="72"/>
      <c r="B161" s="55"/>
      <c r="C161" s="17"/>
      <c r="D161" s="67"/>
      <c r="E161" s="71"/>
      <c r="F161" s="68"/>
      <c r="G161" s="70"/>
      <c r="H161" s="70"/>
      <c r="I161" s="17"/>
      <c r="J161" s="52"/>
      <c r="K161" s="129">
        <f t="shared" si="61"/>
        <v>0</v>
      </c>
      <c r="L161" s="129">
        <f t="shared" si="56"/>
        <v>0</v>
      </c>
    </row>
    <row r="162" spans="1:12" s="22" customFormat="1" ht="22.8" x14ac:dyDescent="0.25">
      <c r="A162" s="54" t="s">
        <v>6</v>
      </c>
      <c r="B162" s="79"/>
      <c r="C162" s="47"/>
      <c r="D162" s="80"/>
      <c r="E162" s="71"/>
      <c r="F162" s="68"/>
      <c r="G162" s="70"/>
      <c r="H162" s="70"/>
      <c r="I162" s="17"/>
      <c r="J162" s="49"/>
      <c r="K162" s="129">
        <f t="shared" si="61"/>
        <v>0</v>
      </c>
      <c r="L162" s="129">
        <f t="shared" si="56"/>
        <v>0</v>
      </c>
    </row>
    <row r="163" spans="1:12" s="23" customFormat="1" ht="30" customHeight="1" x14ac:dyDescent="0.25">
      <c r="A163" s="31">
        <v>3760162130942</v>
      </c>
      <c r="B163" s="32">
        <v>6012250</v>
      </c>
      <c r="C163" s="29" t="s">
        <v>82</v>
      </c>
      <c r="D163" s="37" t="s">
        <v>353</v>
      </c>
      <c r="E163" s="39">
        <v>5.5E-2</v>
      </c>
      <c r="F163" s="40">
        <v>11.8</v>
      </c>
      <c r="G163" s="44">
        <f t="shared" ref="G163:G171" si="68">F163-F163*$G$7</f>
        <v>7.6700000000000008</v>
      </c>
      <c r="H163" s="44">
        <f t="shared" ref="H163:H171" si="69">F163-F163*$H$7</f>
        <v>7.08</v>
      </c>
      <c r="I163" s="41"/>
      <c r="J163" s="52"/>
      <c r="K163" s="129">
        <f t="shared" si="61"/>
        <v>0</v>
      </c>
      <c r="L163" s="129">
        <f t="shared" si="56"/>
        <v>0</v>
      </c>
    </row>
    <row r="164" spans="1:12" s="23" customFormat="1" ht="30" customHeight="1" x14ac:dyDescent="0.25">
      <c r="A164" s="31">
        <v>3760162130911</v>
      </c>
      <c r="B164" s="32">
        <v>6012253</v>
      </c>
      <c r="C164" s="29" t="s">
        <v>83</v>
      </c>
      <c r="D164" s="37" t="s">
        <v>353</v>
      </c>
      <c r="E164" s="39">
        <v>5.5E-2</v>
      </c>
      <c r="F164" s="40">
        <v>11.8</v>
      </c>
      <c r="G164" s="44">
        <f t="shared" ref="G164" si="70">F164-F164*$G$7</f>
        <v>7.6700000000000008</v>
      </c>
      <c r="H164" s="44">
        <f t="shared" ref="H164" si="71">F164-F164*$H$7</f>
        <v>7.08</v>
      </c>
      <c r="I164" s="41"/>
      <c r="J164" s="50"/>
      <c r="K164" s="129">
        <f t="shared" ref="K164" si="72">G164*I164</f>
        <v>0</v>
      </c>
      <c r="L164" s="129">
        <f t="shared" si="56"/>
        <v>0</v>
      </c>
    </row>
    <row r="165" spans="1:12" s="25" customFormat="1" ht="30" customHeight="1" x14ac:dyDescent="0.25">
      <c r="A165" s="31">
        <v>3760162130928</v>
      </c>
      <c r="B165" s="32">
        <v>6012254</v>
      </c>
      <c r="C165" s="29" t="s">
        <v>84</v>
      </c>
      <c r="D165" s="37" t="s">
        <v>353</v>
      </c>
      <c r="E165" s="39">
        <v>5.5E-2</v>
      </c>
      <c r="F165" s="40">
        <v>11.8</v>
      </c>
      <c r="G165" s="44">
        <f t="shared" si="68"/>
        <v>7.6700000000000008</v>
      </c>
      <c r="H165" s="44">
        <f t="shared" si="69"/>
        <v>7.08</v>
      </c>
      <c r="I165" s="41"/>
      <c r="J165" s="50"/>
      <c r="K165" s="129">
        <f t="shared" si="61"/>
        <v>0</v>
      </c>
      <c r="L165" s="129">
        <f t="shared" si="56"/>
        <v>0</v>
      </c>
    </row>
    <row r="166" spans="1:12" s="22" customFormat="1" ht="30" customHeight="1" x14ac:dyDescent="0.25">
      <c r="A166" s="31">
        <v>3760162130898</v>
      </c>
      <c r="B166" s="32">
        <v>6012251</v>
      </c>
      <c r="C166" s="29" t="s">
        <v>85</v>
      </c>
      <c r="D166" s="37" t="s">
        <v>353</v>
      </c>
      <c r="E166" s="39">
        <v>5.5E-2</v>
      </c>
      <c r="F166" s="40">
        <v>11.8</v>
      </c>
      <c r="G166" s="145">
        <f>F166/2</f>
        <v>5.9</v>
      </c>
      <c r="H166" s="146"/>
      <c r="I166" s="41"/>
      <c r="J166" s="50"/>
      <c r="K166" s="129">
        <f>I166*G166</f>
        <v>0</v>
      </c>
      <c r="L166" s="129">
        <f>G166*I166</f>
        <v>0</v>
      </c>
    </row>
    <row r="167" spans="1:12" s="22" customFormat="1" ht="30" customHeight="1" x14ac:dyDescent="0.25">
      <c r="A167" s="31">
        <v>3760162130904</v>
      </c>
      <c r="B167" s="32">
        <v>6012255</v>
      </c>
      <c r="C167" s="29" t="s">
        <v>230</v>
      </c>
      <c r="D167" s="37" t="s">
        <v>353</v>
      </c>
      <c r="E167" s="39">
        <v>5.5E-2</v>
      </c>
      <c r="F167" s="40">
        <v>11.8</v>
      </c>
      <c r="G167" s="44">
        <f t="shared" si="68"/>
        <v>7.6700000000000008</v>
      </c>
      <c r="H167" s="44">
        <f t="shared" si="69"/>
        <v>7.08</v>
      </c>
      <c r="I167" s="41"/>
      <c r="J167" s="49"/>
      <c r="K167" s="129">
        <f t="shared" si="61"/>
        <v>0</v>
      </c>
      <c r="L167" s="129">
        <f t="shared" si="56"/>
        <v>0</v>
      </c>
    </row>
    <row r="168" spans="1:12" s="24" customFormat="1" ht="30" customHeight="1" x14ac:dyDescent="0.25">
      <c r="A168" s="31">
        <v>3760162131734</v>
      </c>
      <c r="B168" s="32">
        <v>6213028</v>
      </c>
      <c r="C168" s="29" t="s">
        <v>375</v>
      </c>
      <c r="D168" s="37" t="s">
        <v>353</v>
      </c>
      <c r="E168" s="39">
        <v>5.5E-2</v>
      </c>
      <c r="F168" s="40">
        <v>11.8</v>
      </c>
      <c r="G168" s="145">
        <f>F168/2</f>
        <v>5.9</v>
      </c>
      <c r="H168" s="146"/>
      <c r="I168" s="41"/>
      <c r="J168" s="50"/>
      <c r="K168" s="129">
        <f>I168*G168</f>
        <v>0</v>
      </c>
      <c r="L168" s="129">
        <f>G168*I168</f>
        <v>0</v>
      </c>
    </row>
    <row r="169" spans="1:12" s="25" customFormat="1" ht="30" customHeight="1" x14ac:dyDescent="0.25">
      <c r="A169" s="31">
        <v>3760162132366</v>
      </c>
      <c r="B169" s="32">
        <v>6274318</v>
      </c>
      <c r="C169" s="29" t="s">
        <v>86</v>
      </c>
      <c r="D169" s="37" t="s">
        <v>353</v>
      </c>
      <c r="E169" s="39">
        <v>5.5E-2</v>
      </c>
      <c r="F169" s="40">
        <v>11.8</v>
      </c>
      <c r="G169" s="44">
        <f t="shared" ref="G169" si="73">F169-F169*$G$7</f>
        <v>7.6700000000000008</v>
      </c>
      <c r="H169" s="44">
        <f t="shared" ref="H169" si="74">F169-F169*$H$7</f>
        <v>7.08</v>
      </c>
      <c r="I169" s="41"/>
      <c r="J169" s="50"/>
      <c r="K169" s="129">
        <f t="shared" ref="K169" si="75">G169*I169</f>
        <v>0</v>
      </c>
      <c r="L169" s="129">
        <f t="shared" si="56"/>
        <v>0</v>
      </c>
    </row>
    <row r="170" spans="1:12" s="22" customFormat="1" ht="30" customHeight="1" x14ac:dyDescent="0.25">
      <c r="A170" s="31">
        <v>3760162130881</v>
      </c>
      <c r="B170" s="32">
        <v>6012249</v>
      </c>
      <c r="C170" s="29" t="s">
        <v>87</v>
      </c>
      <c r="D170" s="37" t="s">
        <v>353</v>
      </c>
      <c r="E170" s="39">
        <v>5.5E-2</v>
      </c>
      <c r="F170" s="40">
        <v>11.8</v>
      </c>
      <c r="G170" s="44">
        <f t="shared" ref="G170" si="76">F170-F170*$G$7</f>
        <v>7.6700000000000008</v>
      </c>
      <c r="H170" s="44">
        <f t="shared" ref="H170" si="77">F170-F170*$H$7</f>
        <v>7.08</v>
      </c>
      <c r="I170" s="41"/>
      <c r="J170" s="53"/>
      <c r="K170" s="129">
        <f t="shared" ref="K170" si="78">G170*I170</f>
        <v>0</v>
      </c>
      <c r="L170" s="129">
        <f t="shared" si="56"/>
        <v>0</v>
      </c>
    </row>
    <row r="171" spans="1:12" s="22" customFormat="1" ht="30" customHeight="1" x14ac:dyDescent="0.25">
      <c r="A171" s="31">
        <v>3760162130218</v>
      </c>
      <c r="B171" s="32">
        <v>9581501</v>
      </c>
      <c r="C171" s="29" t="s">
        <v>88</v>
      </c>
      <c r="D171" s="37" t="s">
        <v>353</v>
      </c>
      <c r="E171" s="39">
        <v>5.5E-2</v>
      </c>
      <c r="F171" s="40">
        <v>11.8</v>
      </c>
      <c r="G171" s="44">
        <f t="shared" si="68"/>
        <v>7.6700000000000008</v>
      </c>
      <c r="H171" s="44">
        <f t="shared" si="69"/>
        <v>7.08</v>
      </c>
      <c r="I171" s="41"/>
      <c r="J171" s="49"/>
      <c r="K171" s="129">
        <f t="shared" ref="K171" si="79">G171*I171</f>
        <v>0</v>
      </c>
      <c r="L171" s="129">
        <f t="shared" si="56"/>
        <v>0</v>
      </c>
    </row>
    <row r="172" spans="1:12" s="22" customFormat="1" ht="17.399999999999999" x14ac:dyDescent="0.25">
      <c r="A172" s="72"/>
      <c r="B172" s="55"/>
      <c r="C172" s="47"/>
      <c r="D172" s="80"/>
      <c r="E172" s="71"/>
      <c r="F172" s="68"/>
      <c r="G172" s="68"/>
      <c r="H172" s="68"/>
      <c r="I172" s="17"/>
      <c r="J172" s="49"/>
      <c r="K172" s="129">
        <f t="shared" si="61"/>
        <v>0</v>
      </c>
      <c r="L172" s="129">
        <f t="shared" ref="L172:L215" si="80">H172*I172</f>
        <v>0</v>
      </c>
    </row>
    <row r="173" spans="1:12" s="22" customFormat="1" ht="30" x14ac:dyDescent="0.25">
      <c r="A173" s="81" t="s">
        <v>12</v>
      </c>
      <c r="B173" s="82"/>
      <c r="C173" s="83"/>
      <c r="D173" s="84"/>
      <c r="E173" s="85"/>
      <c r="F173" s="86"/>
      <c r="G173" s="86"/>
      <c r="H173" s="86"/>
      <c r="I173" s="83"/>
      <c r="J173" s="49"/>
      <c r="K173" s="129">
        <f t="shared" si="61"/>
        <v>0</v>
      </c>
      <c r="L173" s="129">
        <f t="shared" si="80"/>
        <v>0</v>
      </c>
    </row>
    <row r="174" spans="1:12" s="22" customFormat="1" ht="15.75" customHeight="1" x14ac:dyDescent="0.25">
      <c r="A174" s="63"/>
      <c r="B174" s="55"/>
      <c r="C174" s="17"/>
      <c r="D174" s="67"/>
      <c r="E174" s="71"/>
      <c r="F174" s="68"/>
      <c r="G174" s="68"/>
      <c r="H174" s="68"/>
      <c r="I174" s="17"/>
      <c r="J174" s="49"/>
      <c r="K174" s="129">
        <f t="shared" si="61"/>
        <v>0</v>
      </c>
      <c r="L174" s="129">
        <f t="shared" si="80"/>
        <v>0</v>
      </c>
    </row>
    <row r="175" spans="1:12" s="22" customFormat="1" ht="22.8" x14ac:dyDescent="0.25">
      <c r="A175" s="54" t="s">
        <v>14</v>
      </c>
      <c r="B175" s="79"/>
      <c r="C175" s="17"/>
      <c r="D175" s="67"/>
      <c r="E175" s="71"/>
      <c r="F175" s="68"/>
      <c r="G175" s="68"/>
      <c r="H175" s="68"/>
      <c r="I175" s="17"/>
      <c r="J175" s="49"/>
      <c r="K175" s="129">
        <f t="shared" si="61"/>
        <v>0</v>
      </c>
      <c r="L175" s="129">
        <f t="shared" si="80"/>
        <v>0</v>
      </c>
    </row>
    <row r="176" spans="1:12" s="22" customFormat="1" ht="30" customHeight="1" x14ac:dyDescent="0.25">
      <c r="A176" s="31">
        <v>3760162132458</v>
      </c>
      <c r="B176" s="32">
        <v>6287134</v>
      </c>
      <c r="C176" s="29" t="s">
        <v>90</v>
      </c>
      <c r="D176" s="37" t="s">
        <v>332</v>
      </c>
      <c r="E176" s="39">
        <v>5.5E-2</v>
      </c>
      <c r="F176" s="40">
        <v>7.4</v>
      </c>
      <c r="G176" s="145">
        <f t="shared" ref="G176" si="81">F176/2</f>
        <v>3.7</v>
      </c>
      <c r="H176" s="146"/>
      <c r="I176" s="41"/>
      <c r="J176" s="49"/>
      <c r="K176" s="129">
        <f t="shared" ref="K176" si="82">I176*G176</f>
        <v>0</v>
      </c>
      <c r="L176" s="129">
        <f t="shared" ref="L176" si="83">G176*I176</f>
        <v>0</v>
      </c>
    </row>
    <row r="177" spans="1:12" s="22" customFormat="1" ht="30" customHeight="1" x14ac:dyDescent="0.25">
      <c r="A177" s="31">
        <v>3760162131710</v>
      </c>
      <c r="B177" s="32">
        <v>6170875</v>
      </c>
      <c r="C177" s="29" t="s">
        <v>91</v>
      </c>
      <c r="D177" s="37" t="s">
        <v>321</v>
      </c>
      <c r="E177" s="39">
        <v>5.5E-2</v>
      </c>
      <c r="F177" s="40">
        <v>13.7</v>
      </c>
      <c r="G177" s="44">
        <f t="shared" ref="G177" si="84">F177-F177*$G$7</f>
        <v>8.9050000000000011</v>
      </c>
      <c r="H177" s="44">
        <f t="shared" ref="H177" si="85">F177-F177*$H$7</f>
        <v>8.2199999999999989</v>
      </c>
      <c r="I177" s="41"/>
      <c r="J177" s="50"/>
      <c r="K177" s="129">
        <f t="shared" si="61"/>
        <v>0</v>
      </c>
      <c r="L177" s="129">
        <f t="shared" ref="L177:L183" si="86">H177*I177</f>
        <v>0</v>
      </c>
    </row>
    <row r="178" spans="1:12" s="22" customFormat="1" ht="30" customHeight="1" x14ac:dyDescent="0.25">
      <c r="A178" s="31">
        <v>3760162131673</v>
      </c>
      <c r="B178" s="32">
        <v>6170876</v>
      </c>
      <c r="C178" s="29" t="s">
        <v>92</v>
      </c>
      <c r="D178" s="37" t="s">
        <v>321</v>
      </c>
      <c r="E178" s="39">
        <v>5.5E-2</v>
      </c>
      <c r="F178" s="40">
        <v>13.7</v>
      </c>
      <c r="G178" s="44">
        <f t="shared" ref="G178" si="87">F178-F178*$G$7</f>
        <v>8.9050000000000011</v>
      </c>
      <c r="H178" s="44">
        <f t="shared" ref="H178" si="88">F178-F178*$H$7</f>
        <v>8.2199999999999989</v>
      </c>
      <c r="I178" s="41"/>
      <c r="J178" s="49"/>
      <c r="K178" s="129">
        <f t="shared" ref="K178:K179" si="89">G178*I178</f>
        <v>0</v>
      </c>
      <c r="L178" s="129">
        <f t="shared" si="86"/>
        <v>0</v>
      </c>
    </row>
    <row r="179" spans="1:12" s="22" customFormat="1" ht="30" customHeight="1" x14ac:dyDescent="0.25">
      <c r="A179" s="31">
        <v>3760162131697</v>
      </c>
      <c r="B179" s="32">
        <v>6170874</v>
      </c>
      <c r="C179" s="29" t="s">
        <v>93</v>
      </c>
      <c r="D179" s="37" t="s">
        <v>321</v>
      </c>
      <c r="E179" s="39">
        <v>5.5E-2</v>
      </c>
      <c r="F179" s="40">
        <v>13.7</v>
      </c>
      <c r="G179" s="44">
        <f t="shared" ref="G179" si="90">F179-F179*$G$7</f>
        <v>8.9050000000000011</v>
      </c>
      <c r="H179" s="44">
        <f t="shared" ref="H179" si="91">F179-F179*$H$7</f>
        <v>8.2199999999999989</v>
      </c>
      <c r="I179" s="41"/>
      <c r="J179" s="49"/>
      <c r="K179" s="129">
        <f t="shared" si="89"/>
        <v>0</v>
      </c>
      <c r="L179" s="129">
        <f t="shared" si="86"/>
        <v>0</v>
      </c>
    </row>
    <row r="180" spans="1:12" s="22" customFormat="1" ht="30" customHeight="1" x14ac:dyDescent="0.25">
      <c r="A180" s="31">
        <v>3760162131703</v>
      </c>
      <c r="B180" s="32">
        <v>6170897</v>
      </c>
      <c r="C180" s="29" t="s">
        <v>94</v>
      </c>
      <c r="D180" s="37" t="s">
        <v>321</v>
      </c>
      <c r="E180" s="39">
        <v>5.5E-2</v>
      </c>
      <c r="F180" s="40">
        <v>13.7</v>
      </c>
      <c r="G180" s="44">
        <f t="shared" ref="G180:G181" si="92">F180-F180*$G$7</f>
        <v>8.9050000000000011</v>
      </c>
      <c r="H180" s="44">
        <f t="shared" ref="H180:H181" si="93">F180-F180*$H$7</f>
        <v>8.2199999999999989</v>
      </c>
      <c r="I180" s="41"/>
      <c r="J180" s="49"/>
      <c r="K180" s="129">
        <f t="shared" ref="K180:K181" si="94">G180*I180</f>
        <v>0</v>
      </c>
      <c r="L180" s="129">
        <f t="shared" si="86"/>
        <v>0</v>
      </c>
    </row>
    <row r="181" spans="1:12" s="22" customFormat="1" ht="30" customHeight="1" x14ac:dyDescent="0.25">
      <c r="A181" s="31">
        <v>3760162132915</v>
      </c>
      <c r="B181" s="32">
        <v>6343939</v>
      </c>
      <c r="C181" s="29" t="s">
        <v>95</v>
      </c>
      <c r="D181" s="37" t="s">
        <v>380</v>
      </c>
      <c r="E181" s="39">
        <v>5.5E-2</v>
      </c>
      <c r="F181" s="40">
        <v>7.6</v>
      </c>
      <c r="G181" s="44">
        <f t="shared" si="92"/>
        <v>4.9399999999999995</v>
      </c>
      <c r="H181" s="44">
        <f t="shared" si="93"/>
        <v>4.5599999999999996</v>
      </c>
      <c r="I181" s="41"/>
      <c r="J181" s="49"/>
      <c r="K181" s="129">
        <f t="shared" si="94"/>
        <v>0</v>
      </c>
      <c r="L181" s="129">
        <f t="shared" si="86"/>
        <v>0</v>
      </c>
    </row>
    <row r="182" spans="1:12" s="22" customFormat="1" ht="30" customHeight="1" x14ac:dyDescent="0.25">
      <c r="A182" s="31">
        <v>3760162131680</v>
      </c>
      <c r="B182" s="32">
        <v>6170877</v>
      </c>
      <c r="C182" s="29" t="s">
        <v>96</v>
      </c>
      <c r="D182" s="37" t="s">
        <v>377</v>
      </c>
      <c r="E182" s="39">
        <v>5.5E-2</v>
      </c>
      <c r="F182" s="40">
        <v>6.4</v>
      </c>
      <c r="G182" s="44">
        <f t="shared" ref="G182" si="95">F182-F182*$G$7</f>
        <v>4.16</v>
      </c>
      <c r="H182" s="44">
        <f t="shared" ref="H182" si="96">F182-F182*$H$7</f>
        <v>3.84</v>
      </c>
      <c r="I182" s="41"/>
      <c r="J182" s="49"/>
      <c r="K182" s="129">
        <f t="shared" ref="K182" si="97">G182*I182</f>
        <v>0</v>
      </c>
      <c r="L182" s="129">
        <f t="shared" si="86"/>
        <v>0</v>
      </c>
    </row>
    <row r="183" spans="1:12" s="22" customFormat="1" ht="30" customHeight="1" x14ac:dyDescent="0.25">
      <c r="A183" s="34">
        <v>3760162133608</v>
      </c>
      <c r="B183" s="35">
        <v>6388989</v>
      </c>
      <c r="C183" s="30" t="s">
        <v>406</v>
      </c>
      <c r="D183" s="38" t="s">
        <v>407</v>
      </c>
      <c r="E183" s="45">
        <v>5.5E-2</v>
      </c>
      <c r="F183" s="46">
        <v>11.9</v>
      </c>
      <c r="G183" s="44">
        <f>F183-F183*$G$7</f>
        <v>7.7350000000000003</v>
      </c>
      <c r="H183" s="44">
        <f>F183-F183*$H$7</f>
        <v>7.14</v>
      </c>
      <c r="I183" s="41"/>
      <c r="J183" s="51" t="s">
        <v>280</v>
      </c>
      <c r="K183" s="129">
        <f>G183*I183</f>
        <v>0</v>
      </c>
      <c r="L183" s="129">
        <f t="shared" si="86"/>
        <v>0</v>
      </c>
    </row>
    <row r="184" spans="1:12" s="22" customFormat="1" ht="17.399999999999999" x14ac:dyDescent="0.25">
      <c r="A184" s="72"/>
      <c r="B184" s="55"/>
      <c r="C184" s="17"/>
      <c r="D184" s="67"/>
      <c r="E184" s="71"/>
      <c r="F184" s="87"/>
      <c r="G184" s="88"/>
      <c r="H184" s="88"/>
      <c r="I184" s="71"/>
      <c r="J184" s="49"/>
      <c r="K184" s="129">
        <f t="shared" si="61"/>
        <v>0</v>
      </c>
      <c r="L184" s="129">
        <f t="shared" si="80"/>
        <v>0</v>
      </c>
    </row>
    <row r="185" spans="1:12" s="22" customFormat="1" ht="22.8" x14ac:dyDescent="0.25">
      <c r="A185" s="54" t="s">
        <v>283</v>
      </c>
      <c r="B185" s="55"/>
      <c r="C185" s="17"/>
      <c r="D185" s="67"/>
      <c r="E185" s="71"/>
      <c r="F185" s="68"/>
      <c r="G185" s="70"/>
      <c r="H185" s="70"/>
      <c r="I185" s="17"/>
      <c r="J185" s="49"/>
      <c r="K185" s="129">
        <f t="shared" si="61"/>
        <v>0</v>
      </c>
      <c r="L185" s="129">
        <f t="shared" si="80"/>
        <v>0</v>
      </c>
    </row>
    <row r="186" spans="1:12" s="22" customFormat="1" ht="30" customHeight="1" x14ac:dyDescent="0.25">
      <c r="A186" s="31">
        <v>3760162133103</v>
      </c>
      <c r="B186" s="32">
        <v>6355278</v>
      </c>
      <c r="C186" s="29" t="s">
        <v>211</v>
      </c>
      <c r="D186" s="37" t="s">
        <v>342</v>
      </c>
      <c r="E186" s="39">
        <v>5.5E-2</v>
      </c>
      <c r="F186" s="149" t="s">
        <v>268</v>
      </c>
      <c r="G186" s="149"/>
      <c r="H186" s="149"/>
      <c r="I186" s="149"/>
      <c r="J186" s="49"/>
      <c r="K186" s="129">
        <f t="shared" si="61"/>
        <v>0</v>
      </c>
      <c r="L186" s="129">
        <f t="shared" si="80"/>
        <v>0</v>
      </c>
    </row>
    <row r="187" spans="1:12" s="22" customFormat="1" ht="17.399999999999999" x14ac:dyDescent="0.25">
      <c r="A187" s="72"/>
      <c r="B187" s="73"/>
      <c r="C187" s="17"/>
      <c r="D187" s="67"/>
      <c r="E187" s="74"/>
      <c r="F187" s="75"/>
      <c r="G187" s="89"/>
      <c r="H187" s="89"/>
      <c r="I187" s="90"/>
      <c r="J187" s="49"/>
      <c r="K187" s="129">
        <f t="shared" si="61"/>
        <v>0</v>
      </c>
      <c r="L187" s="129">
        <f t="shared" si="80"/>
        <v>0</v>
      </c>
    </row>
    <row r="188" spans="1:12" s="22" customFormat="1" ht="22.8" x14ac:dyDescent="0.25">
      <c r="A188" s="54" t="s">
        <v>289</v>
      </c>
      <c r="B188" s="55"/>
      <c r="C188" s="17"/>
      <c r="D188" s="67"/>
      <c r="E188" s="71"/>
      <c r="F188" s="68"/>
      <c r="G188" s="70"/>
      <c r="H188" s="70"/>
      <c r="I188" s="17"/>
      <c r="J188" s="49"/>
      <c r="K188" s="129">
        <f t="shared" si="61"/>
        <v>0</v>
      </c>
      <c r="L188" s="129">
        <f t="shared" si="80"/>
        <v>0</v>
      </c>
    </row>
    <row r="189" spans="1:12" s="22" customFormat="1" ht="30" customHeight="1" x14ac:dyDescent="0.25">
      <c r="A189" s="132">
        <v>3760162133653</v>
      </c>
      <c r="B189" s="133">
        <v>6394047</v>
      </c>
      <c r="C189" s="134" t="s">
        <v>365</v>
      </c>
      <c r="D189" s="135" t="s">
        <v>370</v>
      </c>
      <c r="E189" s="136">
        <v>5.5E-2</v>
      </c>
      <c r="F189" s="149" t="s">
        <v>268</v>
      </c>
      <c r="G189" s="149"/>
      <c r="H189" s="149"/>
      <c r="I189" s="149"/>
      <c r="J189" s="49"/>
      <c r="K189" s="129">
        <f t="shared" si="61"/>
        <v>0</v>
      </c>
      <c r="L189" s="129">
        <f t="shared" si="80"/>
        <v>0</v>
      </c>
    </row>
    <row r="190" spans="1:12" s="22" customFormat="1" ht="17.399999999999999" x14ac:dyDescent="0.25">
      <c r="A190" s="72"/>
      <c r="B190" s="73"/>
      <c r="C190" s="17"/>
      <c r="D190" s="67"/>
      <c r="E190" s="74"/>
      <c r="F190" s="75"/>
      <c r="G190" s="89"/>
      <c r="H190" s="89"/>
      <c r="I190" s="90"/>
      <c r="J190" s="49"/>
      <c r="K190" s="129">
        <f t="shared" si="61"/>
        <v>0</v>
      </c>
      <c r="L190" s="129">
        <f t="shared" si="80"/>
        <v>0</v>
      </c>
    </row>
    <row r="191" spans="1:12" s="22" customFormat="1" ht="22.8" x14ac:dyDescent="0.25">
      <c r="A191" s="54" t="s">
        <v>292</v>
      </c>
      <c r="B191" s="79"/>
      <c r="C191" s="47"/>
      <c r="D191" s="80"/>
      <c r="E191" s="71"/>
      <c r="F191" s="68"/>
      <c r="G191" s="70"/>
      <c r="H191" s="70"/>
      <c r="I191" s="17"/>
      <c r="J191" s="49"/>
      <c r="K191" s="129">
        <f t="shared" si="61"/>
        <v>0</v>
      </c>
      <c r="L191" s="129">
        <f t="shared" si="80"/>
        <v>0</v>
      </c>
    </row>
    <row r="192" spans="1:12" s="22" customFormat="1" ht="30" customHeight="1" x14ac:dyDescent="0.25">
      <c r="A192" s="31">
        <v>3760162130584</v>
      </c>
      <c r="B192" s="32">
        <v>5385134</v>
      </c>
      <c r="C192" s="29" t="s">
        <v>231</v>
      </c>
      <c r="D192" s="37" t="s">
        <v>321</v>
      </c>
      <c r="E192" s="39">
        <v>5.5E-2</v>
      </c>
      <c r="F192" s="40">
        <v>6.9</v>
      </c>
      <c r="G192" s="44">
        <f>F192-F192*$G$7</f>
        <v>4.4850000000000003</v>
      </c>
      <c r="H192" s="44">
        <f>F192-F192*$H$7</f>
        <v>4.1400000000000006</v>
      </c>
      <c r="I192" s="41"/>
      <c r="J192" s="49"/>
      <c r="K192" s="129">
        <f t="shared" si="61"/>
        <v>0</v>
      </c>
      <c r="L192" s="129">
        <f t="shared" si="80"/>
        <v>0</v>
      </c>
    </row>
    <row r="193" spans="1:12" s="22" customFormat="1" ht="30" customHeight="1" x14ac:dyDescent="0.25">
      <c r="A193" s="31">
        <v>3760162131642</v>
      </c>
      <c r="B193" s="32">
        <v>6154574</v>
      </c>
      <c r="C193" s="29" t="s">
        <v>232</v>
      </c>
      <c r="D193" s="37" t="s">
        <v>321</v>
      </c>
      <c r="E193" s="39">
        <v>5.5E-2</v>
      </c>
      <c r="F193" s="40">
        <v>6.9</v>
      </c>
      <c r="G193" s="44">
        <f>F193-F193*$G$7</f>
        <v>4.4850000000000003</v>
      </c>
      <c r="H193" s="44">
        <f>F193-F193*$H$7</f>
        <v>4.1400000000000006</v>
      </c>
      <c r="I193" s="41"/>
      <c r="J193" s="49"/>
      <c r="K193" s="129">
        <f t="shared" si="61"/>
        <v>0</v>
      </c>
      <c r="L193" s="129">
        <f t="shared" si="80"/>
        <v>0</v>
      </c>
    </row>
    <row r="194" spans="1:12" s="22" customFormat="1" ht="30" customHeight="1" x14ac:dyDescent="0.25">
      <c r="A194" s="31">
        <v>3760162131635</v>
      </c>
      <c r="B194" s="32">
        <v>6154581</v>
      </c>
      <c r="C194" s="29" t="s">
        <v>233</v>
      </c>
      <c r="D194" s="37" t="s">
        <v>321</v>
      </c>
      <c r="E194" s="39">
        <v>5.5E-2</v>
      </c>
      <c r="F194" s="40">
        <v>6.9</v>
      </c>
      <c r="G194" s="44">
        <f>F194-F194*$G$7</f>
        <v>4.4850000000000003</v>
      </c>
      <c r="H194" s="44">
        <f>F194-F194*$H$7</f>
        <v>4.1400000000000006</v>
      </c>
      <c r="I194" s="41"/>
      <c r="J194" s="49"/>
      <c r="K194" s="129">
        <f t="shared" si="61"/>
        <v>0</v>
      </c>
      <c r="L194" s="129">
        <f t="shared" si="80"/>
        <v>0</v>
      </c>
    </row>
    <row r="195" spans="1:12" s="22" customFormat="1" ht="30" customHeight="1" x14ac:dyDescent="0.25">
      <c r="A195" s="31">
        <v>3760162130577</v>
      </c>
      <c r="B195" s="32">
        <v>5385140</v>
      </c>
      <c r="C195" s="29" t="s">
        <v>234</v>
      </c>
      <c r="D195" s="37" t="s">
        <v>321</v>
      </c>
      <c r="E195" s="39">
        <v>5.5E-2</v>
      </c>
      <c r="F195" s="40">
        <v>6.9</v>
      </c>
      <c r="G195" s="44">
        <f>F195-F195*$G$7</f>
        <v>4.4850000000000003</v>
      </c>
      <c r="H195" s="44">
        <f>F195-F195*$H$7</f>
        <v>4.1400000000000006</v>
      </c>
      <c r="I195" s="41"/>
      <c r="J195" s="49"/>
      <c r="K195" s="129">
        <f t="shared" ref="K195" si="98">G195*I195</f>
        <v>0</v>
      </c>
      <c r="L195" s="129">
        <f t="shared" si="80"/>
        <v>0</v>
      </c>
    </row>
    <row r="196" spans="1:12" s="22" customFormat="1" ht="30" customHeight="1" x14ac:dyDescent="0.25">
      <c r="A196" s="31">
        <v>3760162131659</v>
      </c>
      <c r="B196" s="32">
        <v>6154590</v>
      </c>
      <c r="C196" s="29" t="s">
        <v>235</v>
      </c>
      <c r="D196" s="37" t="s">
        <v>321</v>
      </c>
      <c r="E196" s="39">
        <v>5.5E-2</v>
      </c>
      <c r="F196" s="40">
        <v>6.9</v>
      </c>
      <c r="G196" s="44">
        <f>F196-F196*$G$7</f>
        <v>4.4850000000000003</v>
      </c>
      <c r="H196" s="44">
        <f>F196-F196*$H$7</f>
        <v>4.1400000000000006</v>
      </c>
      <c r="I196" s="41"/>
      <c r="J196" s="49"/>
      <c r="K196" s="129">
        <f t="shared" ref="K196" si="99">G196*I196</f>
        <v>0</v>
      </c>
      <c r="L196" s="129">
        <f t="shared" si="80"/>
        <v>0</v>
      </c>
    </row>
    <row r="197" spans="1:12" s="22" customFormat="1" ht="17.399999999999999" x14ac:dyDescent="0.25">
      <c r="A197" s="72"/>
      <c r="B197" s="55"/>
      <c r="C197" s="17"/>
      <c r="D197" s="67"/>
      <c r="E197" s="71"/>
      <c r="F197" s="68"/>
      <c r="G197" s="70"/>
      <c r="H197" s="70"/>
      <c r="I197" s="17"/>
      <c r="J197" s="49"/>
      <c r="K197" s="129"/>
      <c r="L197" s="129"/>
    </row>
    <row r="198" spans="1:12" s="22" customFormat="1" ht="22.8" x14ac:dyDescent="0.25">
      <c r="A198" s="54" t="s">
        <v>403</v>
      </c>
      <c r="B198" s="55"/>
      <c r="C198" s="17"/>
      <c r="D198" s="67"/>
      <c r="E198" s="71"/>
      <c r="F198" s="68"/>
      <c r="G198" s="70"/>
      <c r="H198" s="70"/>
      <c r="I198" s="17"/>
      <c r="J198" s="49"/>
      <c r="K198" s="129"/>
      <c r="L198" s="129"/>
    </row>
    <row r="199" spans="1:12" s="22" customFormat="1" ht="30" customHeight="1" x14ac:dyDescent="0.25">
      <c r="A199" s="34">
        <v>3760162133790</v>
      </c>
      <c r="B199" s="35">
        <v>6412145</v>
      </c>
      <c r="C199" s="30" t="s">
        <v>404</v>
      </c>
      <c r="D199" s="38" t="s">
        <v>405</v>
      </c>
      <c r="E199" s="45">
        <v>5.5E-2</v>
      </c>
      <c r="F199" s="46">
        <v>8.6</v>
      </c>
      <c r="G199" s="145">
        <f t="shared" ref="G199" si="100">F199/2</f>
        <v>4.3</v>
      </c>
      <c r="H199" s="146"/>
      <c r="I199" s="41"/>
      <c r="J199" s="51" t="s">
        <v>280</v>
      </c>
      <c r="K199" s="129">
        <f t="shared" ref="K199" si="101">I199*G199</f>
        <v>0</v>
      </c>
      <c r="L199" s="129">
        <f t="shared" ref="L199" si="102">G199*I199</f>
        <v>0</v>
      </c>
    </row>
    <row r="200" spans="1:12" s="22" customFormat="1" ht="17.399999999999999" x14ac:dyDescent="0.25">
      <c r="A200" s="72"/>
      <c r="B200" s="55"/>
      <c r="C200" s="17"/>
      <c r="D200" s="67"/>
      <c r="E200" s="71"/>
      <c r="F200" s="68"/>
      <c r="G200" s="70"/>
      <c r="H200" s="70"/>
      <c r="I200" s="17"/>
      <c r="J200" s="49"/>
      <c r="K200" s="129"/>
      <c r="L200" s="129"/>
    </row>
    <row r="201" spans="1:12" s="22" customFormat="1" ht="22.8" x14ac:dyDescent="0.25">
      <c r="A201" s="54" t="s">
        <v>97</v>
      </c>
      <c r="B201" s="55"/>
      <c r="C201" s="17"/>
      <c r="D201" s="67"/>
      <c r="E201" s="71"/>
      <c r="F201" s="68"/>
      <c r="G201" s="70"/>
      <c r="H201" s="70"/>
      <c r="I201" s="17"/>
      <c r="J201" s="49"/>
      <c r="K201" s="129">
        <f t="shared" si="61"/>
        <v>0</v>
      </c>
      <c r="L201" s="129">
        <f t="shared" si="80"/>
        <v>0</v>
      </c>
    </row>
    <row r="202" spans="1:12" s="22" customFormat="1" ht="30" customHeight="1" x14ac:dyDescent="0.25">
      <c r="A202" s="31">
        <v>3760162130843</v>
      </c>
      <c r="B202" s="32">
        <v>6011067</v>
      </c>
      <c r="C202" s="29" t="s">
        <v>98</v>
      </c>
      <c r="D202" s="37" t="s">
        <v>321</v>
      </c>
      <c r="E202" s="39">
        <v>5.5E-2</v>
      </c>
      <c r="F202" s="40">
        <v>8.6999999999999993</v>
      </c>
      <c r="G202" s="44">
        <f>F202-F202*$G$7</f>
        <v>5.6549999999999994</v>
      </c>
      <c r="H202" s="44">
        <f>F202-F202*$H$7</f>
        <v>5.2199999999999989</v>
      </c>
      <c r="I202" s="41"/>
      <c r="J202" s="49"/>
      <c r="K202" s="129">
        <f t="shared" ref="K202" si="103">G202*I202</f>
        <v>0</v>
      </c>
      <c r="L202" s="129">
        <f t="shared" si="80"/>
        <v>0</v>
      </c>
    </row>
    <row r="203" spans="1:12" s="22" customFormat="1" ht="17.399999999999999" x14ac:dyDescent="0.25">
      <c r="A203" s="72"/>
      <c r="B203" s="55"/>
      <c r="C203" s="17"/>
      <c r="D203" s="67"/>
      <c r="E203" s="71"/>
      <c r="F203" s="68"/>
      <c r="G203" s="70"/>
      <c r="H203" s="70"/>
      <c r="I203" s="17"/>
      <c r="J203" s="49"/>
      <c r="K203" s="129">
        <f t="shared" si="61"/>
        <v>0</v>
      </c>
      <c r="L203" s="129">
        <f t="shared" si="80"/>
        <v>0</v>
      </c>
    </row>
    <row r="204" spans="1:12" s="22" customFormat="1" ht="22.8" x14ac:dyDescent="0.25">
      <c r="A204" s="54" t="s">
        <v>99</v>
      </c>
      <c r="B204" s="55"/>
      <c r="C204" s="17"/>
      <c r="D204" s="67"/>
      <c r="E204" s="71"/>
      <c r="F204" s="68"/>
      <c r="G204" s="70"/>
      <c r="H204" s="70"/>
      <c r="I204" s="17"/>
      <c r="J204" s="49"/>
      <c r="K204" s="129">
        <f t="shared" si="61"/>
        <v>0</v>
      </c>
      <c r="L204" s="129">
        <f t="shared" si="80"/>
        <v>0</v>
      </c>
    </row>
    <row r="205" spans="1:12" s="22" customFormat="1" ht="30" customHeight="1" x14ac:dyDescent="0.25">
      <c r="A205" s="31">
        <v>3760162133509</v>
      </c>
      <c r="B205" s="32">
        <v>6377604</v>
      </c>
      <c r="C205" s="29" t="s">
        <v>100</v>
      </c>
      <c r="D205" s="37" t="s">
        <v>102</v>
      </c>
      <c r="E205" s="39">
        <v>5.5E-2</v>
      </c>
      <c r="F205" s="40">
        <v>8.6999999999999993</v>
      </c>
      <c r="G205" s="44">
        <f>F205-F205*$G$7</f>
        <v>5.6549999999999994</v>
      </c>
      <c r="H205" s="44">
        <f>F205-F205*$H$7</f>
        <v>5.2199999999999989</v>
      </c>
      <c r="I205" s="41"/>
      <c r="J205" s="49"/>
      <c r="K205" s="129">
        <f t="shared" si="61"/>
        <v>0</v>
      </c>
      <c r="L205" s="129">
        <f t="shared" si="80"/>
        <v>0</v>
      </c>
    </row>
    <row r="206" spans="1:12" s="22" customFormat="1" ht="30" customHeight="1" x14ac:dyDescent="0.25">
      <c r="A206" s="132">
        <v>3760162132922</v>
      </c>
      <c r="B206" s="133">
        <v>6347775</v>
      </c>
      <c r="C206" s="134" t="s">
        <v>101</v>
      </c>
      <c r="D206" s="135" t="s">
        <v>322</v>
      </c>
      <c r="E206" s="136">
        <v>5.5E-2</v>
      </c>
      <c r="F206" s="149" t="s">
        <v>268</v>
      </c>
      <c r="G206" s="149"/>
      <c r="H206" s="149"/>
      <c r="I206" s="149"/>
      <c r="J206" s="50"/>
      <c r="K206" s="129">
        <f t="shared" ref="K206" si="104">G206*I206</f>
        <v>0</v>
      </c>
      <c r="L206" s="129">
        <f t="shared" si="80"/>
        <v>0</v>
      </c>
    </row>
    <row r="207" spans="1:12" s="22" customFormat="1" ht="30" customHeight="1" x14ac:dyDescent="0.25">
      <c r="A207" s="132">
        <v>3760162133547</v>
      </c>
      <c r="B207" s="133">
        <v>6382185</v>
      </c>
      <c r="C207" s="134" t="s">
        <v>21</v>
      </c>
      <c r="D207" s="135" t="s">
        <v>344</v>
      </c>
      <c r="E207" s="136">
        <v>5.5E-2</v>
      </c>
      <c r="F207" s="149" t="s">
        <v>268</v>
      </c>
      <c r="G207" s="149"/>
      <c r="H207" s="149"/>
      <c r="I207" s="149"/>
      <c r="J207" s="49"/>
      <c r="K207" s="129">
        <f t="shared" si="61"/>
        <v>0</v>
      </c>
      <c r="L207" s="129">
        <f t="shared" si="80"/>
        <v>0</v>
      </c>
    </row>
    <row r="208" spans="1:12" s="22" customFormat="1" ht="30" customHeight="1" x14ac:dyDescent="0.25">
      <c r="A208" s="132">
        <v>3760162133554</v>
      </c>
      <c r="B208" s="138">
        <v>6382183</v>
      </c>
      <c r="C208" s="134" t="s">
        <v>22</v>
      </c>
      <c r="D208" s="135" t="s">
        <v>344</v>
      </c>
      <c r="E208" s="136">
        <v>5.5E-2</v>
      </c>
      <c r="F208" s="149" t="s">
        <v>268</v>
      </c>
      <c r="G208" s="149"/>
      <c r="H208" s="149"/>
      <c r="I208" s="149"/>
      <c r="J208" s="49"/>
      <c r="K208" s="129">
        <f t="shared" si="61"/>
        <v>0</v>
      </c>
      <c r="L208" s="129">
        <f t="shared" si="80"/>
        <v>0</v>
      </c>
    </row>
    <row r="209" spans="1:12" s="22" customFormat="1" ht="30" customHeight="1" x14ac:dyDescent="0.25">
      <c r="A209" s="132">
        <v>3760162133530</v>
      </c>
      <c r="B209" s="133">
        <v>6382186</v>
      </c>
      <c r="C209" s="134" t="s">
        <v>23</v>
      </c>
      <c r="D209" s="135" t="s">
        <v>345</v>
      </c>
      <c r="E209" s="136">
        <v>5.5E-2</v>
      </c>
      <c r="F209" s="149" t="s">
        <v>268</v>
      </c>
      <c r="G209" s="149"/>
      <c r="H209" s="149"/>
      <c r="I209" s="149"/>
      <c r="J209" s="49"/>
      <c r="K209" s="129">
        <f t="shared" si="61"/>
        <v>0</v>
      </c>
      <c r="L209" s="129">
        <f t="shared" si="80"/>
        <v>0</v>
      </c>
    </row>
    <row r="210" spans="1:12" s="22" customFormat="1" ht="30" customHeight="1" x14ac:dyDescent="0.25">
      <c r="A210" s="31">
        <v>3760162132304</v>
      </c>
      <c r="B210" s="32">
        <v>6285447</v>
      </c>
      <c r="C210" s="29" t="s">
        <v>29</v>
      </c>
      <c r="D210" s="37" t="s">
        <v>30</v>
      </c>
      <c r="E210" s="39">
        <v>5.5E-2</v>
      </c>
      <c r="F210" s="148" t="s">
        <v>268</v>
      </c>
      <c r="G210" s="148"/>
      <c r="H210" s="148"/>
      <c r="I210" s="148"/>
      <c r="J210" s="50"/>
      <c r="K210" s="129">
        <f t="shared" si="61"/>
        <v>0</v>
      </c>
      <c r="L210" s="129">
        <f t="shared" si="80"/>
        <v>0</v>
      </c>
    </row>
    <row r="211" spans="1:12" s="22" customFormat="1" ht="30" customHeight="1" x14ac:dyDescent="0.25">
      <c r="A211" s="31">
        <v>3760162133486</v>
      </c>
      <c r="B211" s="32">
        <v>6376881</v>
      </c>
      <c r="C211" s="29" t="s">
        <v>31</v>
      </c>
      <c r="D211" s="37" t="s">
        <v>33</v>
      </c>
      <c r="E211" s="39">
        <v>5.5E-2</v>
      </c>
      <c r="F211" s="148" t="s">
        <v>268</v>
      </c>
      <c r="G211" s="148"/>
      <c r="H211" s="148"/>
      <c r="I211" s="148"/>
      <c r="J211" s="50"/>
      <c r="K211" s="129">
        <f t="shared" si="61"/>
        <v>0</v>
      </c>
      <c r="L211" s="129">
        <f t="shared" si="80"/>
        <v>0</v>
      </c>
    </row>
    <row r="212" spans="1:12" s="22" customFormat="1" ht="30" customHeight="1" x14ac:dyDescent="0.25">
      <c r="A212" s="31">
        <v>3760162133592</v>
      </c>
      <c r="B212" s="32">
        <v>6383613</v>
      </c>
      <c r="C212" s="29" t="s">
        <v>32</v>
      </c>
      <c r="D212" s="37" t="s">
        <v>348</v>
      </c>
      <c r="E212" s="39">
        <v>5.5E-2</v>
      </c>
      <c r="F212" s="148" t="s">
        <v>268</v>
      </c>
      <c r="G212" s="148"/>
      <c r="H212" s="148"/>
      <c r="I212" s="148"/>
      <c r="J212" s="50"/>
      <c r="K212" s="129">
        <f t="shared" si="61"/>
        <v>0</v>
      </c>
      <c r="L212" s="129">
        <f t="shared" si="80"/>
        <v>0</v>
      </c>
    </row>
    <row r="213" spans="1:12" s="22" customFormat="1" ht="17.399999999999999" x14ac:dyDescent="0.25">
      <c r="A213" s="69"/>
      <c r="B213" s="55"/>
      <c r="C213" s="17"/>
      <c r="D213" s="67"/>
      <c r="E213" s="71"/>
      <c r="F213" s="42"/>
      <c r="G213" s="42"/>
      <c r="H213" s="42"/>
      <c r="I213" s="42"/>
      <c r="J213" s="49"/>
      <c r="K213" s="129">
        <f t="shared" si="61"/>
        <v>0</v>
      </c>
      <c r="L213" s="129">
        <f t="shared" si="80"/>
        <v>0</v>
      </c>
    </row>
    <row r="214" spans="1:12" s="22" customFormat="1" ht="22.8" x14ac:dyDescent="0.25">
      <c r="A214" s="54" t="s">
        <v>293</v>
      </c>
      <c r="B214" s="79"/>
      <c r="C214" s="17"/>
      <c r="D214" s="67"/>
      <c r="E214" s="71"/>
      <c r="F214" s="42"/>
      <c r="G214" s="42"/>
      <c r="H214" s="42"/>
      <c r="I214" s="17"/>
      <c r="J214" s="49"/>
      <c r="K214" s="129">
        <f t="shared" si="61"/>
        <v>0</v>
      </c>
      <c r="L214" s="129">
        <f t="shared" si="80"/>
        <v>0</v>
      </c>
    </row>
    <row r="215" spans="1:12" s="22" customFormat="1" ht="30" customHeight="1" x14ac:dyDescent="0.25">
      <c r="A215" s="31">
        <v>3760162132687</v>
      </c>
      <c r="B215" s="32">
        <v>6306506</v>
      </c>
      <c r="C215" s="29" t="s">
        <v>236</v>
      </c>
      <c r="D215" s="37" t="s">
        <v>333</v>
      </c>
      <c r="E215" s="39">
        <v>5.5E-2</v>
      </c>
      <c r="F215" s="40">
        <v>11.9</v>
      </c>
      <c r="G215" s="44">
        <f>F215-F215*$G$7</f>
        <v>7.7350000000000003</v>
      </c>
      <c r="H215" s="44">
        <f>F215-F215*$H$7</f>
        <v>7.14</v>
      </c>
      <c r="I215" s="41"/>
      <c r="J215" s="49"/>
      <c r="K215" s="129">
        <f t="shared" si="61"/>
        <v>0</v>
      </c>
      <c r="L215" s="129">
        <f t="shared" si="80"/>
        <v>0</v>
      </c>
    </row>
    <row r="216" spans="1:12" s="22" customFormat="1" ht="30" customHeight="1" x14ac:dyDescent="0.25">
      <c r="A216" s="31">
        <v>3760162132892</v>
      </c>
      <c r="B216" s="32">
        <v>6341012</v>
      </c>
      <c r="C216" s="29" t="s">
        <v>237</v>
      </c>
      <c r="D216" s="37" t="s">
        <v>334</v>
      </c>
      <c r="E216" s="39">
        <v>5.5E-2</v>
      </c>
      <c r="F216" s="40">
        <v>9.5</v>
      </c>
      <c r="G216" s="44">
        <f>F216-F216*$G$7</f>
        <v>6.1750000000000007</v>
      </c>
      <c r="H216" s="44">
        <f>F216-F216*$H$7</f>
        <v>5.6999999999999993</v>
      </c>
      <c r="I216" s="41"/>
      <c r="J216" s="49"/>
      <c r="K216" s="129">
        <f t="shared" ref="K216" si="105">G216*I216</f>
        <v>0</v>
      </c>
      <c r="L216" s="129">
        <f t="shared" ref="L216:L219" si="106">H216*I216</f>
        <v>0</v>
      </c>
    </row>
    <row r="217" spans="1:12" s="22" customFormat="1" ht="30" customHeight="1" x14ac:dyDescent="0.25">
      <c r="A217" s="34">
        <v>3760162133813</v>
      </c>
      <c r="B217" s="35">
        <v>6413600</v>
      </c>
      <c r="C217" s="30" t="s">
        <v>402</v>
      </c>
      <c r="D217" s="38" t="s">
        <v>377</v>
      </c>
      <c r="E217" s="45">
        <v>5.5E-2</v>
      </c>
      <c r="F217" s="46">
        <v>11.5</v>
      </c>
      <c r="G217" s="44">
        <f>F217-F217*$G$7</f>
        <v>7.4750000000000005</v>
      </c>
      <c r="H217" s="44">
        <f>F217-F217*$H$7</f>
        <v>6.8999999999999995</v>
      </c>
      <c r="I217" s="41"/>
      <c r="J217" s="51" t="s">
        <v>280</v>
      </c>
      <c r="K217" s="129">
        <f>G217*I217</f>
        <v>0</v>
      </c>
      <c r="L217" s="129">
        <f t="shared" si="106"/>
        <v>0</v>
      </c>
    </row>
    <row r="218" spans="1:12" s="22" customFormat="1" ht="30" customHeight="1" x14ac:dyDescent="0.25">
      <c r="A218" s="31">
        <v>3760162132656</v>
      </c>
      <c r="B218" s="32">
        <v>6306505</v>
      </c>
      <c r="C218" s="29" t="s">
        <v>238</v>
      </c>
      <c r="D218" s="37" t="s">
        <v>321</v>
      </c>
      <c r="E218" s="39">
        <v>5.5E-2</v>
      </c>
      <c r="F218" s="40">
        <v>8.5</v>
      </c>
      <c r="G218" s="44">
        <f>F218-F218*$G$7</f>
        <v>5.5250000000000004</v>
      </c>
      <c r="H218" s="44">
        <f>F218-F218*$H$7</f>
        <v>5.0999999999999996</v>
      </c>
      <c r="I218" s="41"/>
      <c r="J218" s="49"/>
      <c r="K218" s="129">
        <f t="shared" ref="K218:K219" si="107">G218*I218</f>
        <v>0</v>
      </c>
      <c r="L218" s="129">
        <f t="shared" si="106"/>
        <v>0</v>
      </c>
    </row>
    <row r="219" spans="1:12" s="22" customFormat="1" ht="30" customHeight="1" x14ac:dyDescent="0.25">
      <c r="A219" s="31">
        <v>3760162132670</v>
      </c>
      <c r="B219" s="32">
        <v>6306508</v>
      </c>
      <c r="C219" s="29" t="s">
        <v>239</v>
      </c>
      <c r="D219" s="37" t="s">
        <v>322</v>
      </c>
      <c r="E219" s="39">
        <v>5.5E-2</v>
      </c>
      <c r="F219" s="40">
        <v>8.5</v>
      </c>
      <c r="G219" s="44">
        <f>F219-F219*$G$7</f>
        <v>5.5250000000000004</v>
      </c>
      <c r="H219" s="44">
        <f>F219-F219*$H$7</f>
        <v>5.0999999999999996</v>
      </c>
      <c r="I219" s="41"/>
      <c r="J219" s="49"/>
      <c r="K219" s="129">
        <f t="shared" si="107"/>
        <v>0</v>
      </c>
      <c r="L219" s="129">
        <f t="shared" si="106"/>
        <v>0</v>
      </c>
    </row>
    <row r="220" spans="1:12" s="22" customFormat="1" ht="17.399999999999999" x14ac:dyDescent="0.25">
      <c r="A220" s="69"/>
      <c r="B220" s="55"/>
      <c r="C220" s="17"/>
      <c r="D220" s="67"/>
      <c r="E220" s="71"/>
      <c r="F220" s="68"/>
      <c r="G220" s="70"/>
      <c r="H220" s="70"/>
      <c r="I220" s="17"/>
      <c r="J220" s="49"/>
      <c r="K220" s="129">
        <f t="shared" ref="K220:K278" si="108">G220*I220</f>
        <v>0</v>
      </c>
      <c r="L220" s="129">
        <f t="shared" ref="L220:L283" si="109">H220*I220</f>
        <v>0</v>
      </c>
    </row>
    <row r="221" spans="1:12" s="21" customFormat="1" ht="30" x14ac:dyDescent="0.25">
      <c r="A221" s="91" t="s">
        <v>294</v>
      </c>
      <c r="B221" s="92"/>
      <c r="C221" s="93"/>
      <c r="D221" s="94"/>
      <c r="E221" s="95"/>
      <c r="F221" s="96"/>
      <c r="G221" s="97"/>
      <c r="H221" s="97"/>
      <c r="I221" s="98"/>
      <c r="J221" s="49"/>
      <c r="K221" s="129">
        <f t="shared" si="108"/>
        <v>0</v>
      </c>
      <c r="L221" s="129">
        <f t="shared" si="109"/>
        <v>0</v>
      </c>
    </row>
    <row r="222" spans="1:12" s="21" customFormat="1" ht="15.75" customHeight="1" x14ac:dyDescent="0.25">
      <c r="A222" s="63"/>
      <c r="B222" s="28"/>
      <c r="C222" s="42"/>
      <c r="D222" s="99"/>
      <c r="E222" s="100"/>
      <c r="F222" s="101"/>
      <c r="G222" s="102"/>
      <c r="H222" s="102"/>
      <c r="I222" s="103"/>
      <c r="J222" s="49"/>
      <c r="K222" s="129">
        <f t="shared" si="108"/>
        <v>0</v>
      </c>
      <c r="L222" s="129">
        <f t="shared" si="109"/>
        <v>0</v>
      </c>
    </row>
    <row r="223" spans="1:12" s="21" customFormat="1" ht="22.8" x14ac:dyDescent="0.25">
      <c r="A223" s="54" t="s">
        <v>103</v>
      </c>
      <c r="B223" s="28"/>
      <c r="C223" s="42"/>
      <c r="D223" s="99"/>
      <c r="E223" s="71"/>
      <c r="F223" s="68"/>
      <c r="G223" s="70"/>
      <c r="H223" s="70"/>
      <c r="I223" s="17"/>
      <c r="J223" s="49"/>
      <c r="K223" s="129">
        <f t="shared" si="108"/>
        <v>0</v>
      </c>
      <c r="L223" s="129">
        <f t="shared" si="109"/>
        <v>0</v>
      </c>
    </row>
    <row r="224" spans="1:12" s="21" customFormat="1" ht="30" customHeight="1" x14ac:dyDescent="0.25">
      <c r="A224" s="31">
        <v>3760162133332</v>
      </c>
      <c r="B224" s="32">
        <v>6361629</v>
      </c>
      <c r="C224" s="29" t="s">
        <v>240</v>
      </c>
      <c r="D224" s="37" t="s">
        <v>105</v>
      </c>
      <c r="E224" s="39">
        <v>0.2</v>
      </c>
      <c r="F224" s="40">
        <v>9.9</v>
      </c>
      <c r="G224" s="44">
        <f>F224-F224*$G$7</f>
        <v>6.4350000000000005</v>
      </c>
      <c r="H224" s="44">
        <f>F224-F224*$H$7</f>
        <v>5.9399999999999995</v>
      </c>
      <c r="I224" s="41"/>
      <c r="J224" s="49"/>
      <c r="K224" s="129">
        <f t="shared" ref="K224" si="110">G224*I224</f>
        <v>0</v>
      </c>
      <c r="L224" s="129">
        <f t="shared" si="109"/>
        <v>0</v>
      </c>
    </row>
    <row r="225" spans="1:12" s="21" customFormat="1" ht="30" customHeight="1" x14ac:dyDescent="0.25">
      <c r="A225" s="31">
        <v>3760162132588</v>
      </c>
      <c r="B225" s="32">
        <v>6291787</v>
      </c>
      <c r="C225" s="29" t="s">
        <v>379</v>
      </c>
      <c r="D225" s="37" t="s">
        <v>106</v>
      </c>
      <c r="E225" s="39">
        <v>0.2</v>
      </c>
      <c r="F225" s="40">
        <v>14.9</v>
      </c>
      <c r="G225" s="44">
        <f>F225-F225*$G$7</f>
        <v>9.6850000000000005</v>
      </c>
      <c r="H225" s="44">
        <f>F225-F225*$H$7</f>
        <v>8.94</v>
      </c>
      <c r="I225" s="41"/>
      <c r="J225" s="49"/>
      <c r="K225" s="129">
        <f>G225*I225</f>
        <v>0</v>
      </c>
      <c r="L225" s="129">
        <f t="shared" si="109"/>
        <v>0</v>
      </c>
    </row>
    <row r="226" spans="1:12" s="21" customFormat="1" ht="17.399999999999999" x14ac:dyDescent="0.25">
      <c r="A226" s="72"/>
      <c r="B226" s="73"/>
      <c r="C226" s="17"/>
      <c r="D226" s="67"/>
      <c r="E226" s="90"/>
      <c r="F226" s="75"/>
      <c r="G226" s="89"/>
      <c r="H226" s="89"/>
      <c r="I226" s="90"/>
      <c r="J226" s="49"/>
      <c r="K226" s="129">
        <f t="shared" si="108"/>
        <v>0</v>
      </c>
      <c r="L226" s="129">
        <f t="shared" si="109"/>
        <v>0</v>
      </c>
    </row>
    <row r="227" spans="1:12" s="21" customFormat="1" ht="22.8" x14ac:dyDescent="0.25">
      <c r="A227" s="54" t="s">
        <v>107</v>
      </c>
      <c r="B227" s="28"/>
      <c r="C227" s="42"/>
      <c r="D227" s="99"/>
      <c r="E227" s="71"/>
      <c r="F227" s="68"/>
      <c r="G227" s="70"/>
      <c r="H227" s="70"/>
      <c r="I227" s="17"/>
      <c r="J227" s="49"/>
      <c r="K227" s="129">
        <f t="shared" si="108"/>
        <v>0</v>
      </c>
      <c r="L227" s="129">
        <f t="shared" si="109"/>
        <v>0</v>
      </c>
    </row>
    <row r="228" spans="1:12" s="21" customFormat="1" ht="30" customHeight="1" x14ac:dyDescent="0.25">
      <c r="A228" s="31">
        <v>3760162132564</v>
      </c>
      <c r="B228" s="32">
        <v>6291784</v>
      </c>
      <c r="C228" s="29" t="s">
        <v>264</v>
      </c>
      <c r="D228" s="37" t="s">
        <v>357</v>
      </c>
      <c r="E228" s="39">
        <v>5.5E-2</v>
      </c>
      <c r="F228" s="40">
        <v>6.5</v>
      </c>
      <c r="G228" s="44">
        <f t="shared" ref="G228" si="111">F228-F228*$G$7</f>
        <v>4.2249999999999996</v>
      </c>
      <c r="H228" s="44">
        <f t="shared" ref="H228" si="112">F228-F228*$H$7</f>
        <v>3.9</v>
      </c>
      <c r="I228" s="48" t="s">
        <v>386</v>
      </c>
      <c r="J228" s="49"/>
      <c r="K228" s="129"/>
      <c r="L228" s="129"/>
    </row>
    <row r="229" spans="1:12" s="21" customFormat="1" ht="30" customHeight="1" x14ac:dyDescent="0.25">
      <c r="A229" s="31">
        <v>3760162132571</v>
      </c>
      <c r="B229" s="32">
        <v>6291785</v>
      </c>
      <c r="C229" s="29" t="s">
        <v>265</v>
      </c>
      <c r="D229" s="37" t="s">
        <v>357</v>
      </c>
      <c r="E229" s="39">
        <v>5.5E-2</v>
      </c>
      <c r="F229" s="40">
        <v>6.5</v>
      </c>
      <c r="G229" s="44">
        <f>F229-F229*$G$7</f>
        <v>4.2249999999999996</v>
      </c>
      <c r="H229" s="44">
        <f>F229-F229*$H$7</f>
        <v>3.9</v>
      </c>
      <c r="I229" s="41"/>
      <c r="J229" s="49"/>
      <c r="K229" s="129">
        <f>G229*I229</f>
        <v>0</v>
      </c>
      <c r="L229" s="129">
        <f t="shared" si="109"/>
        <v>0</v>
      </c>
    </row>
    <row r="230" spans="1:12" s="21" customFormat="1" ht="30" customHeight="1" x14ac:dyDescent="0.25">
      <c r="A230" s="34">
        <v>3760162133905</v>
      </c>
      <c r="B230" s="35">
        <v>6415626</v>
      </c>
      <c r="C230" s="30" t="s">
        <v>413</v>
      </c>
      <c r="D230" s="38" t="s">
        <v>414</v>
      </c>
      <c r="E230" s="45">
        <v>5.5E-2</v>
      </c>
      <c r="F230" s="46">
        <v>7.5</v>
      </c>
      <c r="G230" s="145">
        <f>F230/2</f>
        <v>3.75</v>
      </c>
      <c r="H230" s="146"/>
      <c r="I230" s="41"/>
      <c r="J230" s="51" t="s">
        <v>280</v>
      </c>
      <c r="K230" s="129">
        <f>I230*G230</f>
        <v>0</v>
      </c>
      <c r="L230" s="129">
        <f t="shared" ref="L230" si="113">G230*I230</f>
        <v>0</v>
      </c>
    </row>
    <row r="231" spans="1:12" s="21" customFormat="1" ht="30" customHeight="1" x14ac:dyDescent="0.25">
      <c r="A231" s="31">
        <v>3760162132618</v>
      </c>
      <c r="B231" s="32">
        <v>6293206</v>
      </c>
      <c r="C231" s="29" t="s">
        <v>266</v>
      </c>
      <c r="D231" s="37" t="s">
        <v>357</v>
      </c>
      <c r="E231" s="39">
        <v>5.5E-2</v>
      </c>
      <c r="F231" s="40">
        <v>6.5</v>
      </c>
      <c r="G231" s="44">
        <f t="shared" ref="G231:G324" si="114">F231-F231*$G$7</f>
        <v>4.2249999999999996</v>
      </c>
      <c r="H231" s="44">
        <f t="shared" ref="H231:H324" si="115">F231-F231*$H$7</f>
        <v>3.9</v>
      </c>
      <c r="I231" s="48" t="s">
        <v>386</v>
      </c>
      <c r="J231" s="49"/>
      <c r="K231" s="129"/>
      <c r="L231" s="129"/>
    </row>
    <row r="232" spans="1:12" s="21" customFormat="1" ht="17.399999999999999" x14ac:dyDescent="0.25">
      <c r="A232" s="72"/>
      <c r="B232" s="73"/>
      <c r="C232" s="17"/>
      <c r="D232" s="67"/>
      <c r="E232" s="90"/>
      <c r="F232" s="75"/>
      <c r="G232" s="89"/>
      <c r="H232" s="89"/>
      <c r="I232" s="90"/>
      <c r="J232" s="49"/>
      <c r="K232" s="129">
        <f t="shared" si="108"/>
        <v>0</v>
      </c>
      <c r="L232" s="129">
        <f t="shared" si="109"/>
        <v>0</v>
      </c>
    </row>
    <row r="233" spans="1:12" s="21" customFormat="1" ht="22.8" x14ac:dyDescent="0.25">
      <c r="A233" s="54" t="s">
        <v>295</v>
      </c>
      <c r="B233" s="28"/>
      <c r="C233" s="42"/>
      <c r="D233" s="99"/>
      <c r="E233" s="71"/>
      <c r="F233" s="68"/>
      <c r="G233" s="70"/>
      <c r="H233" s="70"/>
      <c r="I233" s="17"/>
      <c r="J233" s="49"/>
      <c r="K233" s="129">
        <f t="shared" si="108"/>
        <v>0</v>
      </c>
      <c r="L233" s="129">
        <f t="shared" si="109"/>
        <v>0</v>
      </c>
    </row>
    <row r="234" spans="1:12" s="21" customFormat="1" ht="30" customHeight="1" x14ac:dyDescent="0.25">
      <c r="A234" s="31">
        <v>3760162132625</v>
      </c>
      <c r="B234" s="32">
        <v>6293203</v>
      </c>
      <c r="C234" s="29" t="s">
        <v>108</v>
      </c>
      <c r="D234" s="37" t="s">
        <v>351</v>
      </c>
      <c r="E234" s="39">
        <v>5.5E-2</v>
      </c>
      <c r="F234" s="40">
        <v>5.5</v>
      </c>
      <c r="G234" s="44">
        <f t="shared" si="114"/>
        <v>3.5750000000000002</v>
      </c>
      <c r="H234" s="44">
        <f t="shared" si="115"/>
        <v>3.3</v>
      </c>
      <c r="I234" s="41"/>
      <c r="J234" s="49"/>
      <c r="K234" s="129">
        <f t="shared" si="108"/>
        <v>0</v>
      </c>
      <c r="L234" s="129">
        <f t="shared" si="109"/>
        <v>0</v>
      </c>
    </row>
    <row r="235" spans="1:12" s="21" customFormat="1" ht="17.399999999999999" x14ac:dyDescent="0.25">
      <c r="A235" s="72"/>
      <c r="B235" s="73"/>
      <c r="C235" s="17"/>
      <c r="D235" s="67"/>
      <c r="E235" s="71"/>
      <c r="F235" s="75"/>
      <c r="G235" s="89"/>
      <c r="H235" s="89"/>
      <c r="I235" s="90"/>
      <c r="J235" s="49"/>
      <c r="K235" s="129">
        <f t="shared" si="108"/>
        <v>0</v>
      </c>
      <c r="L235" s="129">
        <f t="shared" si="109"/>
        <v>0</v>
      </c>
    </row>
    <row r="236" spans="1:12" s="21" customFormat="1" ht="22.8" x14ac:dyDescent="0.25">
      <c r="A236" s="54" t="s">
        <v>2</v>
      </c>
      <c r="B236" s="28"/>
      <c r="C236" s="42"/>
      <c r="D236" s="99"/>
      <c r="E236" s="42"/>
      <c r="F236" s="68"/>
      <c r="G236" s="70"/>
      <c r="H236" s="70"/>
      <c r="I236" s="17"/>
      <c r="J236" s="49"/>
      <c r="K236" s="129">
        <f t="shared" si="108"/>
        <v>0</v>
      </c>
      <c r="L236" s="129">
        <f t="shared" si="109"/>
        <v>0</v>
      </c>
    </row>
    <row r="237" spans="1:12" s="21" customFormat="1" ht="30" customHeight="1" x14ac:dyDescent="0.25">
      <c r="A237" s="31">
        <v>3760162133325</v>
      </c>
      <c r="B237" s="32">
        <v>6361186</v>
      </c>
      <c r="C237" s="29" t="s">
        <v>139</v>
      </c>
      <c r="D237" s="37" t="s">
        <v>146</v>
      </c>
      <c r="E237" s="39">
        <v>0.2</v>
      </c>
      <c r="F237" s="40">
        <v>6.5</v>
      </c>
      <c r="G237" s="44">
        <f t="shared" si="114"/>
        <v>4.2249999999999996</v>
      </c>
      <c r="H237" s="44">
        <f t="shared" si="115"/>
        <v>3.9</v>
      </c>
      <c r="I237" s="41"/>
      <c r="J237" s="49"/>
      <c r="K237" s="129">
        <f t="shared" si="108"/>
        <v>0</v>
      </c>
      <c r="L237" s="129">
        <f t="shared" si="109"/>
        <v>0</v>
      </c>
    </row>
    <row r="238" spans="1:12" s="21" customFormat="1" ht="30" customHeight="1" x14ac:dyDescent="0.25">
      <c r="A238" s="31">
        <v>3760162131970</v>
      </c>
      <c r="B238" s="32">
        <v>6248798</v>
      </c>
      <c r="C238" s="29" t="s">
        <v>109</v>
      </c>
      <c r="D238" s="37" t="s">
        <v>147</v>
      </c>
      <c r="E238" s="39">
        <v>5.5E-2</v>
      </c>
      <c r="F238" s="40">
        <v>27.8</v>
      </c>
      <c r="G238" s="44">
        <f t="shared" si="114"/>
        <v>18.07</v>
      </c>
      <c r="H238" s="44">
        <f t="shared" si="115"/>
        <v>16.68</v>
      </c>
      <c r="I238" s="41"/>
      <c r="J238" s="49"/>
      <c r="K238" s="129">
        <f t="shared" ref="K238:K245" si="116">G238*I238</f>
        <v>0</v>
      </c>
      <c r="L238" s="129">
        <f t="shared" si="109"/>
        <v>0</v>
      </c>
    </row>
    <row r="239" spans="1:12" s="21" customFormat="1" ht="30" customHeight="1" x14ac:dyDescent="0.25">
      <c r="A239" s="31">
        <v>3760162133318</v>
      </c>
      <c r="B239" s="32">
        <v>6361187</v>
      </c>
      <c r="C239" s="29" t="s">
        <v>140</v>
      </c>
      <c r="D239" s="37" t="s">
        <v>146</v>
      </c>
      <c r="E239" s="39">
        <v>5.5E-2</v>
      </c>
      <c r="F239" s="40">
        <v>7.2</v>
      </c>
      <c r="G239" s="44">
        <f t="shared" ref="G239" si="117">F239-F239*$G$7</f>
        <v>4.68</v>
      </c>
      <c r="H239" s="44">
        <f t="shared" ref="H239" si="118">F239-F239*$H$7</f>
        <v>4.32</v>
      </c>
      <c r="I239" s="41"/>
      <c r="J239" s="49"/>
      <c r="K239" s="129">
        <f t="shared" si="116"/>
        <v>0</v>
      </c>
      <c r="L239" s="129">
        <f t="shared" si="109"/>
        <v>0</v>
      </c>
    </row>
    <row r="240" spans="1:12" s="21" customFormat="1" ht="30" customHeight="1" x14ac:dyDescent="0.25">
      <c r="A240" s="132">
        <v>3760162133301</v>
      </c>
      <c r="B240" s="133">
        <v>6361188</v>
      </c>
      <c r="C240" s="134" t="s">
        <v>241</v>
      </c>
      <c r="D240" s="135" t="s">
        <v>146</v>
      </c>
      <c r="E240" s="136">
        <v>0.2</v>
      </c>
      <c r="F240" s="137">
        <v>6.2</v>
      </c>
      <c r="G240" s="131">
        <f t="shared" ref="G240" si="119">F240-F240*$G$7</f>
        <v>4.03</v>
      </c>
      <c r="H240" s="131">
        <f t="shared" ref="H240" si="120">F240-F240*$H$7</f>
        <v>3.7199999999999998</v>
      </c>
      <c r="I240" s="41"/>
      <c r="J240" s="49"/>
      <c r="K240" s="129">
        <f t="shared" ref="K240" si="121">G240*I240</f>
        <v>0</v>
      </c>
      <c r="L240" s="129">
        <f t="shared" si="109"/>
        <v>0</v>
      </c>
    </row>
    <row r="241" spans="1:12" s="21" customFormat="1" ht="30" customHeight="1" x14ac:dyDescent="0.25">
      <c r="A241" s="31">
        <v>3760162133295</v>
      </c>
      <c r="B241" s="32">
        <v>6361189</v>
      </c>
      <c r="C241" s="29" t="s">
        <v>110</v>
      </c>
      <c r="D241" s="37" t="s">
        <v>147</v>
      </c>
      <c r="E241" s="39">
        <v>0.2</v>
      </c>
      <c r="F241" s="40">
        <v>17.8</v>
      </c>
      <c r="G241" s="44">
        <f t="shared" si="114"/>
        <v>11.57</v>
      </c>
      <c r="H241" s="44">
        <f t="shared" si="115"/>
        <v>10.68</v>
      </c>
      <c r="I241" s="41"/>
      <c r="J241" s="49"/>
      <c r="K241" s="129">
        <f t="shared" si="116"/>
        <v>0</v>
      </c>
      <c r="L241" s="129">
        <f t="shared" si="109"/>
        <v>0</v>
      </c>
    </row>
    <row r="242" spans="1:12" s="21" customFormat="1" ht="30" customHeight="1" x14ac:dyDescent="0.25">
      <c r="A242" s="31">
        <v>3760162131987</v>
      </c>
      <c r="B242" s="32">
        <v>6248799</v>
      </c>
      <c r="C242" s="29" t="s">
        <v>119</v>
      </c>
      <c r="D242" s="37" t="s">
        <v>146</v>
      </c>
      <c r="E242" s="39">
        <v>5.5E-2</v>
      </c>
      <c r="F242" s="40">
        <v>5.4</v>
      </c>
      <c r="G242" s="44">
        <f t="shared" si="114"/>
        <v>3.5100000000000007</v>
      </c>
      <c r="H242" s="44">
        <f t="shared" si="115"/>
        <v>3.24</v>
      </c>
      <c r="I242" s="41"/>
      <c r="J242" s="49"/>
      <c r="K242" s="129">
        <f t="shared" si="116"/>
        <v>0</v>
      </c>
      <c r="L242" s="129">
        <f t="shared" si="109"/>
        <v>0</v>
      </c>
    </row>
    <row r="243" spans="1:12" s="21" customFormat="1" ht="30" customHeight="1" x14ac:dyDescent="0.25">
      <c r="A243" s="31">
        <v>3760162132328</v>
      </c>
      <c r="B243" s="32">
        <v>6267144</v>
      </c>
      <c r="C243" s="29" t="s">
        <v>120</v>
      </c>
      <c r="D243" s="37" t="s">
        <v>146</v>
      </c>
      <c r="E243" s="39">
        <v>5.5E-2</v>
      </c>
      <c r="F243" s="40">
        <v>5.5</v>
      </c>
      <c r="G243" s="44">
        <f t="shared" ref="G243" si="122">F243-F243*$G$7</f>
        <v>3.5750000000000002</v>
      </c>
      <c r="H243" s="44">
        <f t="shared" ref="H243" si="123">F243-F243*$H$7</f>
        <v>3.3</v>
      </c>
      <c r="I243" s="41"/>
      <c r="J243" s="49"/>
      <c r="K243" s="129">
        <f t="shared" ref="K243" si="124">G243*I243</f>
        <v>0</v>
      </c>
      <c r="L243" s="129">
        <f t="shared" si="109"/>
        <v>0</v>
      </c>
    </row>
    <row r="244" spans="1:12" s="21" customFormat="1" ht="30" customHeight="1" x14ac:dyDescent="0.25">
      <c r="A244" s="31">
        <v>3760162131994</v>
      </c>
      <c r="B244" s="32">
        <v>6248800</v>
      </c>
      <c r="C244" s="29" t="s">
        <v>141</v>
      </c>
      <c r="D244" s="37" t="s">
        <v>146</v>
      </c>
      <c r="E244" s="39">
        <v>5.5E-2</v>
      </c>
      <c r="F244" s="40">
        <v>6.5</v>
      </c>
      <c r="G244" s="44">
        <f t="shared" si="114"/>
        <v>4.2249999999999996</v>
      </c>
      <c r="H244" s="44">
        <f t="shared" si="115"/>
        <v>3.9</v>
      </c>
      <c r="I244" s="41"/>
      <c r="J244" s="49"/>
      <c r="K244" s="129">
        <f t="shared" si="116"/>
        <v>0</v>
      </c>
      <c r="L244" s="129">
        <f t="shared" si="109"/>
        <v>0</v>
      </c>
    </row>
    <row r="245" spans="1:12" s="21" customFormat="1" ht="30" customHeight="1" x14ac:dyDescent="0.25">
      <c r="A245" s="31">
        <v>3760162133288</v>
      </c>
      <c r="B245" s="32">
        <v>6361190</v>
      </c>
      <c r="C245" s="29" t="s">
        <v>142</v>
      </c>
      <c r="D245" s="37" t="s">
        <v>147</v>
      </c>
      <c r="E245" s="39">
        <v>0.2</v>
      </c>
      <c r="F245" s="40">
        <v>9.1999999999999993</v>
      </c>
      <c r="G245" s="44">
        <f t="shared" si="114"/>
        <v>5.9799999999999995</v>
      </c>
      <c r="H245" s="44">
        <f t="shared" si="115"/>
        <v>5.52</v>
      </c>
      <c r="I245" s="41"/>
      <c r="J245" s="49"/>
      <c r="K245" s="129">
        <f t="shared" si="116"/>
        <v>0</v>
      </c>
      <c r="L245" s="129">
        <f t="shared" si="109"/>
        <v>0</v>
      </c>
    </row>
    <row r="246" spans="1:12" s="21" customFormat="1" ht="30" customHeight="1" x14ac:dyDescent="0.25">
      <c r="A246" s="31">
        <v>3760162132007</v>
      </c>
      <c r="B246" s="32">
        <v>6248802</v>
      </c>
      <c r="C246" s="29" t="s">
        <v>121</v>
      </c>
      <c r="D246" s="37" t="s">
        <v>146</v>
      </c>
      <c r="E246" s="39">
        <v>5.5E-2</v>
      </c>
      <c r="F246" s="40">
        <v>4.9000000000000004</v>
      </c>
      <c r="G246" s="44">
        <f>F246-F246*$G$7</f>
        <v>3.1850000000000005</v>
      </c>
      <c r="H246" s="44">
        <f>F246-F246*$H$7</f>
        <v>2.9400000000000004</v>
      </c>
      <c r="I246" s="41"/>
      <c r="J246" s="49"/>
      <c r="K246" s="129">
        <f>G246*I246</f>
        <v>0</v>
      </c>
      <c r="L246" s="129">
        <f t="shared" si="109"/>
        <v>0</v>
      </c>
    </row>
    <row r="247" spans="1:12" s="21" customFormat="1" ht="30" customHeight="1" x14ac:dyDescent="0.25">
      <c r="A247" s="31">
        <v>3760162132014</v>
      </c>
      <c r="B247" s="32">
        <v>6248803</v>
      </c>
      <c r="C247" s="29" t="s">
        <v>122</v>
      </c>
      <c r="D247" s="37" t="s">
        <v>146</v>
      </c>
      <c r="E247" s="39">
        <v>5.5E-2</v>
      </c>
      <c r="F247" s="40">
        <v>4.7</v>
      </c>
      <c r="G247" s="44">
        <f>F247-F247*$G$7</f>
        <v>3.0550000000000002</v>
      </c>
      <c r="H247" s="44">
        <f>F247-F247*$H$7</f>
        <v>2.8200000000000003</v>
      </c>
      <c r="I247" s="41"/>
      <c r="J247" s="49"/>
      <c r="K247" s="129">
        <f>G247*I247</f>
        <v>0</v>
      </c>
      <c r="L247" s="129">
        <f t="shared" si="109"/>
        <v>0</v>
      </c>
    </row>
    <row r="248" spans="1:12" s="21" customFormat="1" ht="30" customHeight="1" x14ac:dyDescent="0.25">
      <c r="A248" s="31">
        <v>3760162132335</v>
      </c>
      <c r="B248" s="32">
        <v>6267143</v>
      </c>
      <c r="C248" s="29" t="s">
        <v>123</v>
      </c>
      <c r="D248" s="37" t="s">
        <v>146</v>
      </c>
      <c r="E248" s="39">
        <v>5.5E-2</v>
      </c>
      <c r="F248" s="40">
        <v>6.9</v>
      </c>
      <c r="G248" s="44">
        <f>F248-F248*$G$7</f>
        <v>4.4850000000000003</v>
      </c>
      <c r="H248" s="44">
        <f>F248-F248*$H$7</f>
        <v>4.1400000000000006</v>
      </c>
      <c r="I248" s="41"/>
      <c r="J248" s="49"/>
      <c r="K248" s="129">
        <f>G248*I248</f>
        <v>0</v>
      </c>
      <c r="L248" s="129">
        <f t="shared" si="109"/>
        <v>0</v>
      </c>
    </row>
    <row r="249" spans="1:12" s="21" customFormat="1" ht="30" customHeight="1" x14ac:dyDescent="0.25">
      <c r="A249" s="31">
        <v>3760162132021</v>
      </c>
      <c r="B249" s="32">
        <v>6248804</v>
      </c>
      <c r="C249" s="29" t="s">
        <v>124</v>
      </c>
      <c r="D249" s="37" t="s">
        <v>146</v>
      </c>
      <c r="E249" s="39">
        <v>0.2</v>
      </c>
      <c r="F249" s="40">
        <v>7.7</v>
      </c>
      <c r="G249" s="44">
        <f t="shared" ref="G249" si="125">F249-F249*$G$7</f>
        <v>5.0050000000000008</v>
      </c>
      <c r="H249" s="44">
        <f t="shared" ref="H249" si="126">F249-F249*$H$7</f>
        <v>4.62</v>
      </c>
      <c r="I249" s="41"/>
      <c r="J249" s="49"/>
      <c r="K249" s="129">
        <f t="shared" ref="K249" si="127">G249*I249</f>
        <v>0</v>
      </c>
      <c r="L249" s="129">
        <f t="shared" si="109"/>
        <v>0</v>
      </c>
    </row>
    <row r="250" spans="1:12" s="21" customFormat="1" ht="30" customHeight="1" x14ac:dyDescent="0.25">
      <c r="A250" s="31">
        <v>3760162132441</v>
      </c>
      <c r="B250" s="32">
        <v>6283195</v>
      </c>
      <c r="C250" s="29" t="s">
        <v>111</v>
      </c>
      <c r="D250" s="37" t="s">
        <v>147</v>
      </c>
      <c r="E250" s="39">
        <v>5.5E-2</v>
      </c>
      <c r="F250" s="40">
        <v>8.9</v>
      </c>
      <c r="G250" s="44">
        <f t="shared" si="114"/>
        <v>5.7850000000000001</v>
      </c>
      <c r="H250" s="44">
        <f t="shared" si="115"/>
        <v>5.34</v>
      </c>
      <c r="I250" s="41"/>
      <c r="J250" s="49"/>
      <c r="K250" s="129">
        <f t="shared" ref="K250:K266" si="128">G250*I250</f>
        <v>0</v>
      </c>
      <c r="L250" s="129">
        <f t="shared" si="109"/>
        <v>0</v>
      </c>
    </row>
    <row r="251" spans="1:12" s="21" customFormat="1" ht="30" customHeight="1" x14ac:dyDescent="0.25">
      <c r="A251" s="132">
        <v>3760162133271</v>
      </c>
      <c r="B251" s="133">
        <v>6361191</v>
      </c>
      <c r="C251" s="134" t="s">
        <v>173</v>
      </c>
      <c r="D251" s="135" t="s">
        <v>147</v>
      </c>
      <c r="E251" s="136">
        <v>5.5E-2</v>
      </c>
      <c r="F251" s="137">
        <v>9.8000000000000007</v>
      </c>
      <c r="G251" s="131">
        <f t="shared" ref="G251" si="129">F251-F251*$G$7</f>
        <v>6.370000000000001</v>
      </c>
      <c r="H251" s="131">
        <f t="shared" ref="H251" si="130">F251-F251*$H$7</f>
        <v>5.8800000000000008</v>
      </c>
      <c r="I251" s="48" t="s">
        <v>302</v>
      </c>
      <c r="J251" s="49"/>
      <c r="K251" s="129"/>
      <c r="L251" s="129"/>
    </row>
    <row r="252" spans="1:12" s="21" customFormat="1" ht="30" customHeight="1" x14ac:dyDescent="0.25">
      <c r="A252" s="31">
        <v>3760162132038</v>
      </c>
      <c r="B252" s="32">
        <v>6248805</v>
      </c>
      <c r="C252" s="29" t="s">
        <v>112</v>
      </c>
      <c r="D252" s="37" t="s">
        <v>147</v>
      </c>
      <c r="E252" s="39">
        <v>5.5E-2</v>
      </c>
      <c r="F252" s="40">
        <v>4.9000000000000004</v>
      </c>
      <c r="G252" s="131">
        <f t="shared" ref="G252" si="131">F252-F252*$G$7</f>
        <v>3.1850000000000005</v>
      </c>
      <c r="H252" s="131">
        <f t="shared" ref="H252" si="132">F252-F252*$H$7</f>
        <v>2.9400000000000004</v>
      </c>
      <c r="I252" s="41"/>
      <c r="J252" s="49"/>
      <c r="K252" s="129">
        <f t="shared" ref="K252" si="133">G252*I252</f>
        <v>0</v>
      </c>
      <c r="L252" s="129">
        <f t="shared" si="109"/>
        <v>0</v>
      </c>
    </row>
    <row r="253" spans="1:12" s="21" customFormat="1" ht="30" customHeight="1" x14ac:dyDescent="0.25">
      <c r="A253" s="31">
        <v>3760162132083</v>
      </c>
      <c r="B253" s="32">
        <v>6249150</v>
      </c>
      <c r="C253" s="29" t="s">
        <v>143</v>
      </c>
      <c r="D253" s="37" t="s">
        <v>147</v>
      </c>
      <c r="E253" s="39">
        <v>5.5E-2</v>
      </c>
      <c r="F253" s="40">
        <v>27.8</v>
      </c>
      <c r="G253" s="44">
        <f t="shared" si="114"/>
        <v>18.07</v>
      </c>
      <c r="H253" s="44">
        <f t="shared" si="115"/>
        <v>16.68</v>
      </c>
      <c r="I253" s="41"/>
      <c r="J253" s="49"/>
      <c r="K253" s="129">
        <f t="shared" si="128"/>
        <v>0</v>
      </c>
      <c r="L253" s="129">
        <f t="shared" si="109"/>
        <v>0</v>
      </c>
    </row>
    <row r="254" spans="1:12" s="21" customFormat="1" ht="30" customHeight="1" x14ac:dyDescent="0.25">
      <c r="A254" s="31">
        <v>3760162132380</v>
      </c>
      <c r="B254" s="32">
        <v>6283189</v>
      </c>
      <c r="C254" s="29" t="s">
        <v>113</v>
      </c>
      <c r="D254" s="37" t="s">
        <v>147</v>
      </c>
      <c r="E254" s="39">
        <v>5.5E-2</v>
      </c>
      <c r="F254" s="40">
        <v>7.5</v>
      </c>
      <c r="G254" s="44">
        <f t="shared" si="114"/>
        <v>4.875</v>
      </c>
      <c r="H254" s="44">
        <f t="shared" si="115"/>
        <v>4.5</v>
      </c>
      <c r="I254" s="41"/>
      <c r="J254" s="49"/>
      <c r="K254" s="129">
        <f t="shared" si="128"/>
        <v>0</v>
      </c>
      <c r="L254" s="129">
        <f t="shared" si="109"/>
        <v>0</v>
      </c>
    </row>
    <row r="255" spans="1:12" s="21" customFormat="1" ht="30" customHeight="1" x14ac:dyDescent="0.25">
      <c r="A255" s="31">
        <v>3760162132397</v>
      </c>
      <c r="B255" s="32">
        <v>6283190</v>
      </c>
      <c r="C255" s="29" t="s">
        <v>125</v>
      </c>
      <c r="D255" s="37" t="s">
        <v>146</v>
      </c>
      <c r="E255" s="39">
        <v>5.5E-2</v>
      </c>
      <c r="F255" s="40">
        <v>7.9</v>
      </c>
      <c r="G255" s="44">
        <f t="shared" ref="G255:G257" si="134">F255-F255*$G$7</f>
        <v>5.1349999999999998</v>
      </c>
      <c r="H255" s="44">
        <f t="shared" ref="H255:H257" si="135">F255-F255*$H$7</f>
        <v>4.74</v>
      </c>
      <c r="I255" s="41"/>
      <c r="J255" s="49"/>
      <c r="K255" s="129">
        <f t="shared" ref="K255:K257" si="136">G255*I255</f>
        <v>0</v>
      </c>
      <c r="L255" s="129">
        <f t="shared" si="109"/>
        <v>0</v>
      </c>
    </row>
    <row r="256" spans="1:12" s="21" customFormat="1" ht="30" customHeight="1" x14ac:dyDescent="0.25">
      <c r="A256" s="31">
        <v>3760162132052</v>
      </c>
      <c r="B256" s="32">
        <v>6248844</v>
      </c>
      <c r="C256" s="29" t="s">
        <v>126</v>
      </c>
      <c r="D256" s="37" t="s">
        <v>146</v>
      </c>
      <c r="E256" s="39">
        <v>5.5E-2</v>
      </c>
      <c r="F256" s="40">
        <v>7.9</v>
      </c>
      <c r="G256" s="44">
        <f t="shared" si="134"/>
        <v>5.1349999999999998</v>
      </c>
      <c r="H256" s="44">
        <f t="shared" si="135"/>
        <v>4.74</v>
      </c>
      <c r="I256" s="41"/>
      <c r="J256" s="49"/>
      <c r="K256" s="129">
        <f t="shared" si="136"/>
        <v>0</v>
      </c>
      <c r="L256" s="129">
        <f t="shared" si="109"/>
        <v>0</v>
      </c>
    </row>
    <row r="257" spans="1:12" s="21" customFormat="1" ht="30" customHeight="1" x14ac:dyDescent="0.25">
      <c r="A257" s="31">
        <v>3760162132403</v>
      </c>
      <c r="B257" s="32">
        <v>6284716</v>
      </c>
      <c r="C257" s="29" t="s">
        <v>127</v>
      </c>
      <c r="D257" s="37" t="s">
        <v>146</v>
      </c>
      <c r="E257" s="39">
        <v>5.5E-2</v>
      </c>
      <c r="F257" s="40">
        <v>6.4</v>
      </c>
      <c r="G257" s="44">
        <f t="shared" si="134"/>
        <v>4.16</v>
      </c>
      <c r="H257" s="44">
        <f t="shared" si="135"/>
        <v>3.84</v>
      </c>
      <c r="I257" s="41"/>
      <c r="J257" s="49"/>
      <c r="K257" s="129">
        <f t="shared" si="136"/>
        <v>0</v>
      </c>
      <c r="L257" s="129">
        <f t="shared" si="109"/>
        <v>0</v>
      </c>
    </row>
    <row r="258" spans="1:12" s="21" customFormat="1" ht="30" customHeight="1" x14ac:dyDescent="0.25">
      <c r="A258" s="31">
        <v>3760162133264</v>
      </c>
      <c r="B258" s="32">
        <v>6361192</v>
      </c>
      <c r="C258" s="29" t="s">
        <v>144</v>
      </c>
      <c r="D258" s="37" t="s">
        <v>147</v>
      </c>
      <c r="E258" s="39">
        <v>5.5E-2</v>
      </c>
      <c r="F258" s="40">
        <v>17.399999999999999</v>
      </c>
      <c r="G258" s="44">
        <f t="shared" si="114"/>
        <v>11.309999999999999</v>
      </c>
      <c r="H258" s="44">
        <f t="shared" si="115"/>
        <v>10.439999999999998</v>
      </c>
      <c r="I258" s="48" t="s">
        <v>302</v>
      </c>
      <c r="J258" s="49"/>
      <c r="K258" s="129"/>
      <c r="L258" s="129"/>
    </row>
    <row r="259" spans="1:12" s="21" customFormat="1" ht="30" customHeight="1" x14ac:dyDescent="0.25">
      <c r="A259" s="31">
        <v>3760162132090</v>
      </c>
      <c r="B259" s="32">
        <v>6249151</v>
      </c>
      <c r="C259" s="29" t="s">
        <v>128</v>
      </c>
      <c r="D259" s="37" t="s">
        <v>146</v>
      </c>
      <c r="E259" s="39">
        <v>5.5E-2</v>
      </c>
      <c r="F259" s="40">
        <v>8.3000000000000007</v>
      </c>
      <c r="G259" s="44">
        <f t="shared" si="114"/>
        <v>5.3950000000000005</v>
      </c>
      <c r="H259" s="44">
        <f t="shared" si="115"/>
        <v>4.9800000000000004</v>
      </c>
      <c r="I259" s="41"/>
      <c r="J259" s="49"/>
      <c r="K259" s="129">
        <f t="shared" ref="K259" si="137">G259*I259</f>
        <v>0</v>
      </c>
      <c r="L259" s="129">
        <f t="shared" si="109"/>
        <v>0</v>
      </c>
    </row>
    <row r="260" spans="1:12" s="21" customFormat="1" ht="30" customHeight="1" x14ac:dyDescent="0.25">
      <c r="A260" s="132">
        <v>3760162133257</v>
      </c>
      <c r="B260" s="133">
        <v>6361193</v>
      </c>
      <c r="C260" s="134" t="s">
        <v>242</v>
      </c>
      <c r="D260" s="135" t="s">
        <v>147</v>
      </c>
      <c r="E260" s="136">
        <v>5.5E-2</v>
      </c>
      <c r="F260" s="137">
        <v>9.5</v>
      </c>
      <c r="G260" s="131">
        <f t="shared" ref="G260" si="138">F260-F260*$G$7</f>
        <v>6.1750000000000007</v>
      </c>
      <c r="H260" s="131">
        <f t="shared" ref="H260" si="139">F260-F260*$H$7</f>
        <v>5.6999999999999993</v>
      </c>
      <c r="I260" s="41"/>
      <c r="J260" s="49"/>
      <c r="K260" s="129">
        <f t="shared" si="128"/>
        <v>0</v>
      </c>
      <c r="L260" s="129">
        <f t="shared" si="109"/>
        <v>0</v>
      </c>
    </row>
    <row r="261" spans="1:12" s="21" customFormat="1" ht="30" customHeight="1" x14ac:dyDescent="0.25">
      <c r="A261" s="31">
        <v>3760162132069</v>
      </c>
      <c r="B261" s="32">
        <v>6248872</v>
      </c>
      <c r="C261" s="29" t="s">
        <v>129</v>
      </c>
      <c r="D261" s="37" t="s">
        <v>146</v>
      </c>
      <c r="E261" s="39">
        <v>5.5E-2</v>
      </c>
      <c r="F261" s="40">
        <v>5.9</v>
      </c>
      <c r="G261" s="131">
        <f>F261-F261*$G$7</f>
        <v>3.8350000000000004</v>
      </c>
      <c r="H261" s="131">
        <f>F261-F261*$H$7</f>
        <v>3.54</v>
      </c>
      <c r="I261" s="41"/>
      <c r="J261" s="49"/>
      <c r="K261" s="129">
        <f>G261*I261</f>
        <v>0</v>
      </c>
      <c r="L261" s="129">
        <f t="shared" si="109"/>
        <v>0</v>
      </c>
    </row>
    <row r="262" spans="1:12" s="21" customFormat="1" ht="30" customHeight="1" x14ac:dyDescent="0.25">
      <c r="A262" s="31">
        <v>3760162132076</v>
      </c>
      <c r="B262" s="32">
        <v>6248845</v>
      </c>
      <c r="C262" s="29" t="s">
        <v>130</v>
      </c>
      <c r="D262" s="37" t="s">
        <v>146</v>
      </c>
      <c r="E262" s="39">
        <v>5.5E-2</v>
      </c>
      <c r="F262" s="40">
        <v>4.5999999999999996</v>
      </c>
      <c r="G262" s="44">
        <f t="shared" si="114"/>
        <v>2.9899999999999998</v>
      </c>
      <c r="H262" s="44">
        <f t="shared" si="115"/>
        <v>2.76</v>
      </c>
      <c r="I262" s="41"/>
      <c r="J262" s="49"/>
      <c r="K262" s="129">
        <f t="shared" si="128"/>
        <v>0</v>
      </c>
      <c r="L262" s="129">
        <f t="shared" si="109"/>
        <v>0</v>
      </c>
    </row>
    <row r="263" spans="1:12" s="21" customFormat="1" ht="30" customHeight="1" x14ac:dyDescent="0.25">
      <c r="A263" s="31">
        <v>3760162132410</v>
      </c>
      <c r="B263" s="32">
        <v>6283191</v>
      </c>
      <c r="C263" s="29" t="s">
        <v>131</v>
      </c>
      <c r="D263" s="37" t="s">
        <v>146</v>
      </c>
      <c r="E263" s="39">
        <v>5.5E-2</v>
      </c>
      <c r="F263" s="40">
        <v>4.8</v>
      </c>
      <c r="G263" s="44">
        <f t="shared" si="114"/>
        <v>3.12</v>
      </c>
      <c r="H263" s="44">
        <f t="shared" si="115"/>
        <v>2.88</v>
      </c>
      <c r="I263" s="41"/>
      <c r="J263" s="49"/>
      <c r="K263" s="129">
        <f t="shared" si="128"/>
        <v>0</v>
      </c>
      <c r="L263" s="129">
        <f t="shared" si="109"/>
        <v>0</v>
      </c>
    </row>
    <row r="264" spans="1:12" s="21" customFormat="1" ht="30" customHeight="1" x14ac:dyDescent="0.25">
      <c r="A264" s="31">
        <v>3760162132427</v>
      </c>
      <c r="B264" s="32">
        <v>6283193</v>
      </c>
      <c r="C264" s="29" t="s">
        <v>132</v>
      </c>
      <c r="D264" s="37" t="s">
        <v>146</v>
      </c>
      <c r="E264" s="39">
        <v>5.5E-2</v>
      </c>
      <c r="F264" s="40">
        <v>6.8</v>
      </c>
      <c r="G264" s="44">
        <f t="shared" si="114"/>
        <v>4.42</v>
      </c>
      <c r="H264" s="44">
        <f t="shared" si="115"/>
        <v>4.08</v>
      </c>
      <c r="I264" s="41"/>
      <c r="J264" s="49"/>
      <c r="K264" s="129">
        <f t="shared" si="128"/>
        <v>0</v>
      </c>
      <c r="L264" s="129">
        <f t="shared" si="109"/>
        <v>0</v>
      </c>
    </row>
    <row r="265" spans="1:12" s="21" customFormat="1" ht="30" customHeight="1" x14ac:dyDescent="0.25">
      <c r="A265" s="31">
        <v>3760162132106</v>
      </c>
      <c r="B265" s="32">
        <v>6249152</v>
      </c>
      <c r="C265" s="29" t="s">
        <v>133</v>
      </c>
      <c r="D265" s="37" t="s">
        <v>146</v>
      </c>
      <c r="E265" s="39">
        <v>5.5E-2</v>
      </c>
      <c r="F265" s="40">
        <v>7.1</v>
      </c>
      <c r="G265" s="44">
        <f t="shared" si="114"/>
        <v>4.6150000000000002</v>
      </c>
      <c r="H265" s="44">
        <f t="shared" si="115"/>
        <v>4.26</v>
      </c>
      <c r="I265" s="41"/>
      <c r="J265" s="49"/>
      <c r="K265" s="129">
        <f t="shared" si="128"/>
        <v>0</v>
      </c>
      <c r="L265" s="129">
        <f t="shared" si="109"/>
        <v>0</v>
      </c>
    </row>
    <row r="266" spans="1:12" s="21" customFormat="1" ht="30" customHeight="1" x14ac:dyDescent="0.25">
      <c r="A266" s="31">
        <v>3760162132113</v>
      </c>
      <c r="B266" s="32">
        <v>6249153</v>
      </c>
      <c r="C266" s="29" t="s">
        <v>134</v>
      </c>
      <c r="D266" s="37" t="s">
        <v>146</v>
      </c>
      <c r="E266" s="39">
        <v>5.5E-2</v>
      </c>
      <c r="F266" s="40">
        <v>7.4</v>
      </c>
      <c r="G266" s="44">
        <f t="shared" si="114"/>
        <v>4.8100000000000005</v>
      </c>
      <c r="H266" s="44">
        <f t="shared" si="115"/>
        <v>4.4399999999999995</v>
      </c>
      <c r="I266" s="41"/>
      <c r="J266" s="49"/>
      <c r="K266" s="129">
        <f t="shared" si="128"/>
        <v>0</v>
      </c>
      <c r="L266" s="129">
        <f t="shared" si="109"/>
        <v>0</v>
      </c>
    </row>
    <row r="267" spans="1:12" s="21" customFormat="1" ht="30" customHeight="1" x14ac:dyDescent="0.25">
      <c r="A267" s="31">
        <v>3760162132120</v>
      </c>
      <c r="B267" s="32">
        <v>6249154</v>
      </c>
      <c r="C267" s="29" t="s">
        <v>135</v>
      </c>
      <c r="D267" s="37" t="s">
        <v>146</v>
      </c>
      <c r="E267" s="39">
        <v>5.5E-2</v>
      </c>
      <c r="F267" s="40">
        <v>5.6</v>
      </c>
      <c r="G267" s="145">
        <f>F267/2</f>
        <v>2.8</v>
      </c>
      <c r="H267" s="146"/>
      <c r="I267" s="41"/>
      <c r="J267" s="49"/>
      <c r="K267" s="129">
        <f>I267*G267</f>
        <v>0</v>
      </c>
      <c r="L267" s="129">
        <f>G267*I267</f>
        <v>0</v>
      </c>
    </row>
    <row r="268" spans="1:12" s="21" customFormat="1" ht="30" customHeight="1" x14ac:dyDescent="0.25">
      <c r="A268" s="31">
        <v>3760162133233</v>
      </c>
      <c r="B268" s="32">
        <v>6361195</v>
      </c>
      <c r="C268" s="29" t="s">
        <v>136</v>
      </c>
      <c r="D268" s="37" t="s">
        <v>146</v>
      </c>
      <c r="E268" s="39">
        <v>5.5E-2</v>
      </c>
      <c r="F268" s="40">
        <v>7.9</v>
      </c>
      <c r="G268" s="44">
        <f t="shared" si="114"/>
        <v>5.1349999999999998</v>
      </c>
      <c r="H268" s="44">
        <f t="shared" si="115"/>
        <v>4.74</v>
      </c>
      <c r="I268" s="41"/>
      <c r="J268" s="49"/>
      <c r="K268" s="129">
        <f t="shared" ref="K268:K270" si="140">G268*I268</f>
        <v>0</v>
      </c>
      <c r="L268" s="129">
        <f t="shared" si="109"/>
        <v>0</v>
      </c>
    </row>
    <row r="269" spans="1:12" s="21" customFormat="1" ht="30" customHeight="1" x14ac:dyDescent="0.25">
      <c r="A269" s="31">
        <v>3760162133226</v>
      </c>
      <c r="B269" s="32">
        <v>6361196</v>
      </c>
      <c r="C269" s="29" t="s">
        <v>137</v>
      </c>
      <c r="D269" s="37" t="s">
        <v>146</v>
      </c>
      <c r="E269" s="39">
        <v>5.5E-2</v>
      </c>
      <c r="F269" s="40">
        <v>7.7</v>
      </c>
      <c r="G269" s="44">
        <f t="shared" si="114"/>
        <v>5.0050000000000008</v>
      </c>
      <c r="H269" s="44">
        <f t="shared" si="115"/>
        <v>4.62</v>
      </c>
      <c r="I269" s="41"/>
      <c r="J269" s="49"/>
      <c r="K269" s="129">
        <f t="shared" si="140"/>
        <v>0</v>
      </c>
      <c r="L269" s="129">
        <f t="shared" si="109"/>
        <v>0</v>
      </c>
    </row>
    <row r="270" spans="1:12" s="21" customFormat="1" ht="30" customHeight="1" x14ac:dyDescent="0.25">
      <c r="A270" s="31">
        <v>3760162132137</v>
      </c>
      <c r="B270" s="32">
        <v>6249155</v>
      </c>
      <c r="C270" s="29" t="s">
        <v>114</v>
      </c>
      <c r="D270" s="37" t="s">
        <v>147</v>
      </c>
      <c r="E270" s="39">
        <v>5.5E-2</v>
      </c>
      <c r="F270" s="40">
        <v>7.7</v>
      </c>
      <c r="G270" s="44">
        <f t="shared" si="114"/>
        <v>5.0050000000000008</v>
      </c>
      <c r="H270" s="44">
        <f t="shared" si="115"/>
        <v>4.62</v>
      </c>
      <c r="I270" s="41"/>
      <c r="J270" s="49"/>
      <c r="K270" s="129">
        <f t="shared" si="140"/>
        <v>0</v>
      </c>
      <c r="L270" s="129">
        <f t="shared" si="109"/>
        <v>0</v>
      </c>
    </row>
    <row r="271" spans="1:12" s="21" customFormat="1" ht="30" customHeight="1" x14ac:dyDescent="0.25">
      <c r="A271" s="31">
        <v>3760162133219</v>
      </c>
      <c r="B271" s="32">
        <v>6361197</v>
      </c>
      <c r="C271" s="29" t="s">
        <v>145</v>
      </c>
      <c r="D271" s="37" t="s">
        <v>147</v>
      </c>
      <c r="E271" s="39">
        <v>5.5E-2</v>
      </c>
      <c r="F271" s="40">
        <v>9.6</v>
      </c>
      <c r="G271" s="44">
        <f t="shared" si="114"/>
        <v>6.24</v>
      </c>
      <c r="H271" s="44">
        <f t="shared" si="115"/>
        <v>5.76</v>
      </c>
      <c r="I271" s="41"/>
      <c r="J271" s="49"/>
      <c r="K271" s="129">
        <f t="shared" ref="K271:K275" si="141">G271*I271</f>
        <v>0</v>
      </c>
      <c r="L271" s="129">
        <f t="shared" si="109"/>
        <v>0</v>
      </c>
    </row>
    <row r="272" spans="1:12" s="21" customFormat="1" ht="30" customHeight="1" x14ac:dyDescent="0.25">
      <c r="A272" s="31">
        <v>3760162132045</v>
      </c>
      <c r="B272" s="32">
        <v>6248846</v>
      </c>
      <c r="C272" s="29" t="s">
        <v>138</v>
      </c>
      <c r="D272" s="37" t="s">
        <v>146</v>
      </c>
      <c r="E272" s="39">
        <v>5.5E-2</v>
      </c>
      <c r="F272" s="40">
        <v>5.9</v>
      </c>
      <c r="G272" s="44">
        <f t="shared" ref="G272" si="142">F272-F272*$G$7</f>
        <v>3.8350000000000004</v>
      </c>
      <c r="H272" s="44">
        <f t="shared" ref="H272" si="143">F272-F272*$H$7</f>
        <v>3.54</v>
      </c>
      <c r="I272" s="41"/>
      <c r="J272" s="49"/>
      <c r="K272" s="129">
        <f t="shared" ref="K272" si="144">G272*I272</f>
        <v>0</v>
      </c>
      <c r="L272" s="129">
        <f t="shared" si="109"/>
        <v>0</v>
      </c>
    </row>
    <row r="273" spans="1:12" s="21" customFormat="1" ht="30" customHeight="1" x14ac:dyDescent="0.25">
      <c r="A273" s="31">
        <v>3760162132144</v>
      </c>
      <c r="B273" s="32">
        <v>6249156</v>
      </c>
      <c r="C273" s="29" t="s">
        <v>115</v>
      </c>
      <c r="D273" s="37" t="s">
        <v>147</v>
      </c>
      <c r="E273" s="39">
        <v>5.5E-2</v>
      </c>
      <c r="F273" s="40">
        <v>9.3000000000000007</v>
      </c>
      <c r="G273" s="44">
        <f t="shared" si="114"/>
        <v>6.0450000000000008</v>
      </c>
      <c r="H273" s="44">
        <f t="shared" si="115"/>
        <v>5.58</v>
      </c>
      <c r="I273" s="41"/>
      <c r="J273" s="49"/>
      <c r="K273" s="129">
        <f t="shared" si="141"/>
        <v>0</v>
      </c>
      <c r="L273" s="129">
        <f t="shared" si="109"/>
        <v>0</v>
      </c>
    </row>
    <row r="274" spans="1:12" s="21" customFormat="1" ht="30" customHeight="1" x14ac:dyDescent="0.25">
      <c r="A274" s="31">
        <v>3760162133196</v>
      </c>
      <c r="B274" s="32">
        <v>6361200</v>
      </c>
      <c r="C274" s="29" t="s">
        <v>116</v>
      </c>
      <c r="D274" s="37" t="s">
        <v>147</v>
      </c>
      <c r="E274" s="39">
        <v>5.5E-2</v>
      </c>
      <c r="F274" s="40">
        <v>18.600000000000001</v>
      </c>
      <c r="G274" s="44">
        <f t="shared" si="114"/>
        <v>12.090000000000002</v>
      </c>
      <c r="H274" s="44">
        <f t="shared" si="115"/>
        <v>11.16</v>
      </c>
      <c r="I274" s="41"/>
      <c r="J274" s="49"/>
      <c r="K274" s="129">
        <f t="shared" si="141"/>
        <v>0</v>
      </c>
      <c r="L274" s="129">
        <f t="shared" si="109"/>
        <v>0</v>
      </c>
    </row>
    <row r="275" spans="1:12" s="21" customFormat="1" ht="30" customHeight="1" x14ac:dyDescent="0.25">
      <c r="A275" s="31">
        <v>3760162133189</v>
      </c>
      <c r="B275" s="32">
        <v>6361201</v>
      </c>
      <c r="C275" s="29" t="s">
        <v>117</v>
      </c>
      <c r="D275" s="37" t="s">
        <v>147</v>
      </c>
      <c r="E275" s="39">
        <v>5.5E-2</v>
      </c>
      <c r="F275" s="40">
        <v>8.3000000000000007</v>
      </c>
      <c r="G275" s="44">
        <f t="shared" si="114"/>
        <v>5.3950000000000005</v>
      </c>
      <c r="H275" s="44">
        <f t="shared" si="115"/>
        <v>4.9800000000000004</v>
      </c>
      <c r="I275" s="41"/>
      <c r="J275" s="49"/>
      <c r="K275" s="129">
        <f t="shared" si="141"/>
        <v>0</v>
      </c>
      <c r="L275" s="129">
        <f t="shared" si="109"/>
        <v>0</v>
      </c>
    </row>
    <row r="276" spans="1:12" s="21" customFormat="1" ht="30" customHeight="1" x14ac:dyDescent="0.25">
      <c r="A276" s="31">
        <v>3760162132434</v>
      </c>
      <c r="B276" s="32">
        <v>6283194</v>
      </c>
      <c r="C276" s="29" t="s">
        <v>118</v>
      </c>
      <c r="D276" s="37" t="s">
        <v>147</v>
      </c>
      <c r="E276" s="39">
        <v>5.5E-2</v>
      </c>
      <c r="F276" s="40">
        <v>7.8</v>
      </c>
      <c r="G276" s="44">
        <f t="shared" si="114"/>
        <v>5.07</v>
      </c>
      <c r="H276" s="44">
        <f t="shared" si="115"/>
        <v>4.68</v>
      </c>
      <c r="I276" s="41"/>
      <c r="J276" s="49"/>
      <c r="K276" s="129">
        <f t="shared" ref="K276" si="145">G276*I276</f>
        <v>0</v>
      </c>
      <c r="L276" s="129">
        <f t="shared" si="109"/>
        <v>0</v>
      </c>
    </row>
    <row r="277" spans="1:12" s="21" customFormat="1" ht="17.399999999999999" x14ac:dyDescent="0.25">
      <c r="A277" s="72"/>
      <c r="B277" s="73"/>
      <c r="C277" s="17"/>
      <c r="D277" s="67"/>
      <c r="E277" s="90"/>
      <c r="F277" s="75"/>
      <c r="G277" s="89"/>
      <c r="H277" s="89"/>
      <c r="I277" s="90"/>
      <c r="J277" s="49"/>
      <c r="K277" s="129">
        <f t="shared" si="108"/>
        <v>0</v>
      </c>
      <c r="L277" s="129">
        <f t="shared" si="109"/>
        <v>0</v>
      </c>
    </row>
    <row r="278" spans="1:12" s="21" customFormat="1" ht="22.8" x14ac:dyDescent="0.25">
      <c r="A278" s="54" t="s">
        <v>296</v>
      </c>
      <c r="B278" s="28"/>
      <c r="C278" s="42"/>
      <c r="D278" s="99"/>
      <c r="E278" s="71"/>
      <c r="F278" s="68"/>
      <c r="G278" s="70"/>
      <c r="H278" s="70"/>
      <c r="I278" s="17"/>
      <c r="J278" s="49"/>
      <c r="K278" s="129">
        <f t="shared" si="108"/>
        <v>0</v>
      </c>
      <c r="L278" s="129">
        <f t="shared" si="109"/>
        <v>0</v>
      </c>
    </row>
    <row r="279" spans="1:12" s="21" customFormat="1" ht="30" customHeight="1" x14ac:dyDescent="0.25">
      <c r="A279" s="34">
        <v>3760162132953</v>
      </c>
      <c r="B279" s="35">
        <v>6348424</v>
      </c>
      <c r="C279" s="30" t="s">
        <v>399</v>
      </c>
      <c r="D279" s="38" t="s">
        <v>148</v>
      </c>
      <c r="E279" s="45">
        <v>0.2</v>
      </c>
      <c r="F279" s="46">
        <v>10.6</v>
      </c>
      <c r="G279" s="44">
        <f>F279-F279*$G$7</f>
        <v>6.8900000000000006</v>
      </c>
      <c r="H279" s="44">
        <f>F279-F279*$H$7</f>
        <v>6.3599999999999994</v>
      </c>
      <c r="I279" s="41"/>
      <c r="J279" s="51" t="s">
        <v>280</v>
      </c>
      <c r="K279" s="129">
        <f>G279*I279</f>
        <v>0</v>
      </c>
      <c r="L279" s="129">
        <f t="shared" si="109"/>
        <v>0</v>
      </c>
    </row>
    <row r="280" spans="1:12" s="21" customFormat="1" ht="30" customHeight="1" x14ac:dyDescent="0.25">
      <c r="A280" s="31">
        <v>3760162132175</v>
      </c>
      <c r="B280" s="32">
        <v>6259321</v>
      </c>
      <c r="C280" s="29" t="s">
        <v>149</v>
      </c>
      <c r="D280" s="37" t="s">
        <v>148</v>
      </c>
      <c r="E280" s="39">
        <v>0.2</v>
      </c>
      <c r="F280" s="40">
        <v>9.1999999999999993</v>
      </c>
      <c r="G280" s="44">
        <f>F280-F280*$G$7</f>
        <v>5.9799999999999995</v>
      </c>
      <c r="H280" s="44">
        <f>F280-F280*$H$7</f>
        <v>5.52</v>
      </c>
      <c r="I280" s="41"/>
      <c r="J280" s="49"/>
      <c r="K280" s="129">
        <f>G280*I280</f>
        <v>0</v>
      </c>
      <c r="L280" s="129">
        <f t="shared" si="109"/>
        <v>0</v>
      </c>
    </row>
    <row r="281" spans="1:12" s="21" customFormat="1" ht="30" customHeight="1" x14ac:dyDescent="0.25">
      <c r="A281" s="31">
        <v>3760162132205</v>
      </c>
      <c r="B281" s="32">
        <v>6259322</v>
      </c>
      <c r="C281" s="29" t="s">
        <v>150</v>
      </c>
      <c r="D281" s="37" t="s">
        <v>148</v>
      </c>
      <c r="E281" s="39">
        <v>0.2</v>
      </c>
      <c r="F281" s="40">
        <v>12.6</v>
      </c>
      <c r="G281" s="44">
        <f>F281-F281*$G$7</f>
        <v>8.1900000000000013</v>
      </c>
      <c r="H281" s="44">
        <f>F281-F281*$H$7</f>
        <v>7.56</v>
      </c>
      <c r="I281" s="41"/>
      <c r="J281" s="49"/>
      <c r="K281" s="129">
        <f t="shared" ref="K281" si="146">G281*I281</f>
        <v>0</v>
      </c>
      <c r="L281" s="129">
        <f t="shared" si="109"/>
        <v>0</v>
      </c>
    </row>
    <row r="282" spans="1:12" s="21" customFormat="1" ht="30" customHeight="1" x14ac:dyDescent="0.25">
      <c r="A282" s="31">
        <v>3760162132199</v>
      </c>
      <c r="B282" s="32">
        <v>6259323</v>
      </c>
      <c r="C282" s="29" t="s">
        <v>151</v>
      </c>
      <c r="D282" s="37" t="s">
        <v>148</v>
      </c>
      <c r="E282" s="39">
        <v>0.2</v>
      </c>
      <c r="F282" s="40">
        <v>11.8</v>
      </c>
      <c r="G282" s="44">
        <f>F282-F282*$G$7</f>
        <v>7.6700000000000008</v>
      </c>
      <c r="H282" s="44">
        <f>F282-F282*$H$7</f>
        <v>7.08</v>
      </c>
      <c r="I282" s="41"/>
      <c r="J282" s="49"/>
      <c r="K282" s="129">
        <f t="shared" ref="K282:K294" si="147">G282*I282</f>
        <v>0</v>
      </c>
      <c r="L282" s="129">
        <f t="shared" si="109"/>
        <v>0</v>
      </c>
    </row>
    <row r="283" spans="1:12" s="21" customFormat="1" ht="30" customHeight="1" x14ac:dyDescent="0.25">
      <c r="A283" s="31">
        <v>3760162132960</v>
      </c>
      <c r="B283" s="32">
        <v>6348426</v>
      </c>
      <c r="C283" s="29" t="s">
        <v>389</v>
      </c>
      <c r="D283" s="37" t="s">
        <v>148</v>
      </c>
      <c r="E283" s="39">
        <v>0.2</v>
      </c>
      <c r="F283" s="40">
        <v>9.5</v>
      </c>
      <c r="G283" s="44">
        <f t="shared" ref="G283:G284" si="148">F283-F283*$G$7</f>
        <v>6.1750000000000007</v>
      </c>
      <c r="H283" s="44">
        <f t="shared" ref="H283:H284" si="149">F283-F283*$H$7</f>
        <v>5.6999999999999993</v>
      </c>
      <c r="I283" s="41"/>
      <c r="J283" s="49"/>
      <c r="K283" s="129">
        <f t="shared" si="147"/>
        <v>0</v>
      </c>
      <c r="L283" s="129">
        <f t="shared" si="109"/>
        <v>0</v>
      </c>
    </row>
    <row r="284" spans="1:12" s="21" customFormat="1" ht="30" customHeight="1" x14ac:dyDescent="0.25">
      <c r="A284" s="31">
        <v>3760162132977</v>
      </c>
      <c r="B284" s="32">
        <v>6348427</v>
      </c>
      <c r="C284" s="29" t="s">
        <v>390</v>
      </c>
      <c r="D284" s="37" t="s">
        <v>148</v>
      </c>
      <c r="E284" s="39">
        <v>0.2</v>
      </c>
      <c r="F284" s="40">
        <v>10.6</v>
      </c>
      <c r="G284" s="44">
        <f t="shared" si="148"/>
        <v>6.8900000000000006</v>
      </c>
      <c r="H284" s="44">
        <f t="shared" si="149"/>
        <v>6.3599999999999994</v>
      </c>
      <c r="I284" s="41"/>
      <c r="J284" s="49"/>
      <c r="K284" s="129">
        <f t="shared" si="147"/>
        <v>0</v>
      </c>
      <c r="L284" s="129">
        <f t="shared" ref="L284:L294" si="150">H284*I284</f>
        <v>0</v>
      </c>
    </row>
    <row r="285" spans="1:12" s="21" customFormat="1" ht="30" customHeight="1" x14ac:dyDescent="0.25">
      <c r="A285" s="31">
        <v>3760162132168</v>
      </c>
      <c r="B285" s="32">
        <v>6259326</v>
      </c>
      <c r="C285" s="29" t="s">
        <v>152</v>
      </c>
      <c r="D285" s="37" t="s">
        <v>148</v>
      </c>
      <c r="E285" s="39">
        <v>0.2</v>
      </c>
      <c r="F285" s="40">
        <v>12.8</v>
      </c>
      <c r="G285" s="44">
        <f t="shared" si="114"/>
        <v>8.32</v>
      </c>
      <c r="H285" s="44">
        <f t="shared" si="115"/>
        <v>7.68</v>
      </c>
      <c r="I285" s="41"/>
      <c r="J285" s="49"/>
      <c r="K285" s="129">
        <f t="shared" si="147"/>
        <v>0</v>
      </c>
      <c r="L285" s="129">
        <f t="shared" si="150"/>
        <v>0</v>
      </c>
    </row>
    <row r="286" spans="1:12" s="21" customFormat="1" ht="30" customHeight="1" x14ac:dyDescent="0.25">
      <c r="A286" s="132">
        <v>3760162132939</v>
      </c>
      <c r="B286" s="133">
        <v>6347424</v>
      </c>
      <c r="C286" s="134" t="s">
        <v>257</v>
      </c>
      <c r="D286" s="135" t="s">
        <v>148</v>
      </c>
      <c r="E286" s="136">
        <v>0.2</v>
      </c>
      <c r="F286" s="137">
        <v>9.9</v>
      </c>
      <c r="G286" s="44">
        <f t="shared" ref="G286" si="151">F286-F286*$G$7</f>
        <v>6.4350000000000005</v>
      </c>
      <c r="H286" s="44">
        <f t="shared" ref="H286" si="152">F286-F286*$H$7</f>
        <v>5.9399999999999995</v>
      </c>
      <c r="I286" s="41"/>
      <c r="J286" s="49"/>
      <c r="K286" s="129">
        <f t="shared" si="147"/>
        <v>0</v>
      </c>
      <c r="L286" s="129">
        <f t="shared" si="150"/>
        <v>0</v>
      </c>
    </row>
    <row r="287" spans="1:12" s="21" customFormat="1" ht="30" customHeight="1" x14ac:dyDescent="0.25">
      <c r="A287" s="132">
        <v>3760162132984</v>
      </c>
      <c r="B287" s="133">
        <v>6348428</v>
      </c>
      <c r="C287" s="134" t="s">
        <v>258</v>
      </c>
      <c r="D287" s="135" t="s">
        <v>378</v>
      </c>
      <c r="E287" s="136">
        <v>0.2</v>
      </c>
      <c r="F287" s="137">
        <v>9.5</v>
      </c>
      <c r="G287" s="44">
        <f t="shared" ref="G287" si="153">F287-F287*$G$7</f>
        <v>6.1750000000000007</v>
      </c>
      <c r="H287" s="44">
        <f t="shared" ref="H287" si="154">F287-F287*$H$7</f>
        <v>5.6999999999999993</v>
      </c>
      <c r="I287" s="41"/>
      <c r="J287" s="49"/>
      <c r="K287" s="129">
        <f t="shared" si="147"/>
        <v>0</v>
      </c>
      <c r="L287" s="129">
        <f t="shared" si="150"/>
        <v>0</v>
      </c>
    </row>
    <row r="288" spans="1:12" s="21" customFormat="1" ht="30" customHeight="1" x14ac:dyDescent="0.25">
      <c r="A288" s="31">
        <v>3760162132151</v>
      </c>
      <c r="B288" s="32">
        <v>6259324</v>
      </c>
      <c r="C288" s="29" t="s">
        <v>153</v>
      </c>
      <c r="D288" s="37" t="s">
        <v>148</v>
      </c>
      <c r="E288" s="39">
        <v>0.2</v>
      </c>
      <c r="F288" s="40">
        <v>10.9</v>
      </c>
      <c r="G288" s="44">
        <f>F288-F288*$G$7</f>
        <v>7.0850000000000009</v>
      </c>
      <c r="H288" s="44">
        <f t="shared" si="115"/>
        <v>6.54</v>
      </c>
      <c r="I288" s="41"/>
      <c r="J288" s="49"/>
      <c r="K288" s="129">
        <f t="shared" si="147"/>
        <v>0</v>
      </c>
      <c r="L288" s="129">
        <f t="shared" si="150"/>
        <v>0</v>
      </c>
    </row>
    <row r="289" spans="1:12" s="21" customFormat="1" ht="30" customHeight="1" x14ac:dyDescent="0.25">
      <c r="A289" s="132">
        <v>3760162133684</v>
      </c>
      <c r="B289" s="133">
        <v>6396977</v>
      </c>
      <c r="C289" s="134" t="s">
        <v>259</v>
      </c>
      <c r="D289" s="135" t="s">
        <v>378</v>
      </c>
      <c r="E289" s="136">
        <v>0.2</v>
      </c>
      <c r="F289" s="137">
        <v>9.5</v>
      </c>
      <c r="G289" s="44">
        <f>F289-F289*$G$7</f>
        <v>6.1750000000000007</v>
      </c>
      <c r="H289" s="44">
        <f t="shared" ref="H289" si="155">F289-F289*$H$7</f>
        <v>5.6999999999999993</v>
      </c>
      <c r="I289" s="41"/>
      <c r="J289" s="49"/>
      <c r="K289" s="129">
        <f t="shared" si="147"/>
        <v>0</v>
      </c>
      <c r="L289" s="129">
        <f t="shared" si="150"/>
        <v>0</v>
      </c>
    </row>
    <row r="290" spans="1:12" s="21" customFormat="1" ht="30" customHeight="1" x14ac:dyDescent="0.25">
      <c r="A290" s="31">
        <v>3760162132182</v>
      </c>
      <c r="B290" s="32">
        <v>6259327</v>
      </c>
      <c r="C290" s="29" t="s">
        <v>154</v>
      </c>
      <c r="D290" s="37" t="s">
        <v>148</v>
      </c>
      <c r="E290" s="39">
        <v>0.2</v>
      </c>
      <c r="F290" s="40">
        <v>11.1</v>
      </c>
      <c r="G290" s="44">
        <f t="shared" si="114"/>
        <v>7.2149999999999999</v>
      </c>
      <c r="H290" s="44">
        <f t="shared" si="115"/>
        <v>6.6599999999999993</v>
      </c>
      <c r="I290" s="41"/>
      <c r="J290" s="49"/>
      <c r="K290" s="129">
        <f t="shared" si="147"/>
        <v>0</v>
      </c>
      <c r="L290" s="129">
        <f t="shared" si="150"/>
        <v>0</v>
      </c>
    </row>
    <row r="291" spans="1:12" s="21" customFormat="1" ht="30" customHeight="1" x14ac:dyDescent="0.25">
      <c r="A291" s="31">
        <v>3760162133028</v>
      </c>
      <c r="B291" s="32">
        <v>6349983</v>
      </c>
      <c r="C291" s="29" t="s">
        <v>178</v>
      </c>
      <c r="D291" s="37" t="s">
        <v>148</v>
      </c>
      <c r="E291" s="39">
        <v>0.2</v>
      </c>
      <c r="F291" s="40">
        <v>10.6</v>
      </c>
      <c r="G291" s="44">
        <f t="shared" ref="G291" si="156">F291-F291*$G$7</f>
        <v>6.8900000000000006</v>
      </c>
      <c r="H291" s="44">
        <f t="shared" ref="H291" si="157">F291-F291*$H$7</f>
        <v>6.3599999999999994</v>
      </c>
      <c r="I291" s="41"/>
      <c r="J291" s="49"/>
      <c r="K291" s="129">
        <f t="shared" si="147"/>
        <v>0</v>
      </c>
      <c r="L291" s="129">
        <f t="shared" si="150"/>
        <v>0</v>
      </c>
    </row>
    <row r="292" spans="1:12" s="21" customFormat="1" ht="30" customHeight="1" x14ac:dyDescent="0.25">
      <c r="A292" s="34">
        <v>3760162133707</v>
      </c>
      <c r="B292" s="35">
        <v>6396978</v>
      </c>
      <c r="C292" s="30" t="s">
        <v>400</v>
      </c>
      <c r="D292" s="38" t="s">
        <v>148</v>
      </c>
      <c r="E292" s="45">
        <v>0.2</v>
      </c>
      <c r="F292" s="46">
        <v>10.6</v>
      </c>
      <c r="G292" s="44">
        <f>F292-F292*$G$7</f>
        <v>6.8900000000000006</v>
      </c>
      <c r="H292" s="44">
        <f>F292-F292*$H$7</f>
        <v>6.3599999999999994</v>
      </c>
      <c r="I292" s="41"/>
      <c r="J292" s="51" t="s">
        <v>280</v>
      </c>
      <c r="K292" s="129">
        <f t="shared" si="147"/>
        <v>0</v>
      </c>
      <c r="L292" s="129">
        <f t="shared" si="150"/>
        <v>0</v>
      </c>
    </row>
    <row r="293" spans="1:12" s="21" customFormat="1" ht="30" customHeight="1" x14ac:dyDescent="0.25">
      <c r="A293" s="31">
        <v>3760162130447</v>
      </c>
      <c r="B293" s="32">
        <v>6331638</v>
      </c>
      <c r="C293" s="29" t="s">
        <v>155</v>
      </c>
      <c r="D293" s="37" t="s">
        <v>148</v>
      </c>
      <c r="E293" s="39">
        <v>0.2</v>
      </c>
      <c r="F293" s="40">
        <v>9.5</v>
      </c>
      <c r="G293" s="44">
        <f t="shared" ref="G293" si="158">F293-F293*$G$7</f>
        <v>6.1750000000000007</v>
      </c>
      <c r="H293" s="44">
        <f t="shared" ref="H293" si="159">F293-F293*$H$7</f>
        <v>5.6999999999999993</v>
      </c>
      <c r="I293" s="41"/>
      <c r="J293" s="49"/>
      <c r="K293" s="129">
        <f t="shared" si="147"/>
        <v>0</v>
      </c>
      <c r="L293" s="129">
        <f t="shared" si="150"/>
        <v>0</v>
      </c>
    </row>
    <row r="294" spans="1:12" s="21" customFormat="1" ht="30" customHeight="1" x14ac:dyDescent="0.25">
      <c r="A294" s="34">
        <v>3760162133691</v>
      </c>
      <c r="B294" s="35">
        <v>6396979</v>
      </c>
      <c r="C294" s="30" t="s">
        <v>401</v>
      </c>
      <c r="D294" s="38" t="s">
        <v>148</v>
      </c>
      <c r="E294" s="45">
        <v>0.2</v>
      </c>
      <c r="F294" s="46">
        <v>14.9</v>
      </c>
      <c r="G294" s="44">
        <f>F294-F294*$G$7</f>
        <v>9.6850000000000005</v>
      </c>
      <c r="H294" s="44">
        <f>F294-F294*$H$7</f>
        <v>8.94</v>
      </c>
      <c r="I294" s="41"/>
      <c r="J294" s="51" t="s">
        <v>280</v>
      </c>
      <c r="K294" s="129">
        <f t="shared" si="147"/>
        <v>0</v>
      </c>
      <c r="L294" s="129">
        <f t="shared" si="150"/>
        <v>0</v>
      </c>
    </row>
    <row r="295" spans="1:12" s="21" customFormat="1" ht="17.399999999999999" x14ac:dyDescent="0.25">
      <c r="A295" s="56"/>
      <c r="B295" s="56"/>
      <c r="C295" s="71"/>
      <c r="D295" s="104"/>
      <c r="E295" s="71"/>
      <c r="F295" s="68"/>
      <c r="G295" s="70"/>
      <c r="H295" s="70"/>
      <c r="I295" s="17"/>
      <c r="J295" s="49"/>
      <c r="K295" s="129">
        <f t="shared" ref="K295:K337" si="160">G295*I295</f>
        <v>0</v>
      </c>
      <c r="L295" s="129">
        <f t="shared" ref="L295:L358" si="161">H295*I295</f>
        <v>0</v>
      </c>
    </row>
    <row r="296" spans="1:12" s="21" customFormat="1" ht="30" x14ac:dyDescent="0.25">
      <c r="A296" s="105" t="s">
        <v>297</v>
      </c>
      <c r="B296" s="106"/>
      <c r="C296" s="107"/>
      <c r="D296" s="108"/>
      <c r="E296" s="109"/>
      <c r="F296" s="110"/>
      <c r="G296" s="111"/>
      <c r="H296" s="111"/>
      <c r="I296" s="112"/>
      <c r="J296" s="49"/>
      <c r="K296" s="129">
        <f t="shared" si="160"/>
        <v>0</v>
      </c>
      <c r="L296" s="129">
        <f t="shared" si="161"/>
        <v>0</v>
      </c>
    </row>
    <row r="297" spans="1:12" s="21" customFormat="1" x14ac:dyDescent="0.25">
      <c r="A297" s="49"/>
      <c r="B297" s="49"/>
      <c r="C297" s="49"/>
      <c r="D297" s="49"/>
      <c r="E297" s="49"/>
      <c r="F297" s="49"/>
      <c r="G297" s="49"/>
      <c r="H297" s="49"/>
      <c r="I297" s="49"/>
      <c r="J297" s="49"/>
      <c r="K297" s="129"/>
      <c r="L297" s="129"/>
    </row>
    <row r="298" spans="1:12" s="21" customFormat="1" ht="22.8" x14ac:dyDescent="0.25">
      <c r="A298" s="54" t="s">
        <v>418</v>
      </c>
      <c r="B298" s="49"/>
      <c r="C298" s="49"/>
      <c r="D298" s="49"/>
      <c r="E298" s="49"/>
      <c r="F298" s="49"/>
      <c r="G298" s="49"/>
      <c r="H298" s="49"/>
      <c r="I298" s="49"/>
      <c r="J298" s="49"/>
      <c r="K298" s="129"/>
      <c r="L298" s="129"/>
    </row>
    <row r="299" spans="1:12" s="21" customFormat="1" ht="30" customHeight="1" x14ac:dyDescent="0.25">
      <c r="A299" s="34">
        <v>3760162133912</v>
      </c>
      <c r="B299" s="35">
        <v>6416854</v>
      </c>
      <c r="C299" s="30" t="s">
        <v>161</v>
      </c>
      <c r="D299" s="38" t="s">
        <v>419</v>
      </c>
      <c r="E299" s="45">
        <v>5.5E-2</v>
      </c>
      <c r="F299" s="46">
        <v>12.5</v>
      </c>
      <c r="G299" s="145">
        <f t="shared" ref="G299:G306" si="162">F299/2</f>
        <v>6.25</v>
      </c>
      <c r="H299" s="146"/>
      <c r="I299" s="41"/>
      <c r="J299" s="51" t="s">
        <v>280</v>
      </c>
      <c r="K299" s="129">
        <f t="shared" ref="K299:K306" si="163">I299*G299</f>
        <v>0</v>
      </c>
      <c r="L299" s="129">
        <f t="shared" ref="L299:L306" si="164">G299*I299</f>
        <v>0</v>
      </c>
    </row>
    <row r="300" spans="1:12" s="21" customFormat="1" ht="30" customHeight="1" x14ac:dyDescent="0.25">
      <c r="A300" s="34">
        <v>3760162133929</v>
      </c>
      <c r="B300" s="35">
        <v>6416855</v>
      </c>
      <c r="C300" s="30" t="s">
        <v>420</v>
      </c>
      <c r="D300" s="38" t="s">
        <v>419</v>
      </c>
      <c r="E300" s="45">
        <v>5.5E-2</v>
      </c>
      <c r="F300" s="46">
        <v>12.5</v>
      </c>
      <c r="G300" s="145">
        <f t="shared" si="162"/>
        <v>6.25</v>
      </c>
      <c r="H300" s="146"/>
      <c r="I300" s="41"/>
      <c r="J300" s="51" t="s">
        <v>280</v>
      </c>
      <c r="K300" s="129">
        <f t="shared" si="163"/>
        <v>0</v>
      </c>
      <c r="L300" s="129">
        <f t="shared" si="164"/>
        <v>0</v>
      </c>
    </row>
    <row r="301" spans="1:12" s="21" customFormat="1" ht="30" customHeight="1" x14ac:dyDescent="0.25">
      <c r="A301" s="34">
        <v>3760162133936</v>
      </c>
      <c r="B301" s="35">
        <v>6416856</v>
      </c>
      <c r="C301" s="30" t="s">
        <v>166</v>
      </c>
      <c r="D301" s="38" t="s">
        <v>419</v>
      </c>
      <c r="E301" s="45">
        <v>5.5E-2</v>
      </c>
      <c r="F301" s="46">
        <v>12.5</v>
      </c>
      <c r="G301" s="145">
        <f t="shared" si="162"/>
        <v>6.25</v>
      </c>
      <c r="H301" s="146"/>
      <c r="I301" s="41"/>
      <c r="J301" s="51" t="s">
        <v>280</v>
      </c>
      <c r="K301" s="129">
        <f t="shared" si="163"/>
        <v>0</v>
      </c>
      <c r="L301" s="129">
        <f t="shared" si="164"/>
        <v>0</v>
      </c>
    </row>
    <row r="302" spans="1:12" s="21" customFormat="1" ht="30" customHeight="1" x14ac:dyDescent="0.25">
      <c r="A302" s="34">
        <v>3760162133943</v>
      </c>
      <c r="B302" s="35">
        <v>6416857</v>
      </c>
      <c r="C302" s="30" t="s">
        <v>421</v>
      </c>
      <c r="D302" s="38" t="s">
        <v>419</v>
      </c>
      <c r="E302" s="45">
        <v>5.5E-2</v>
      </c>
      <c r="F302" s="46">
        <v>12.5</v>
      </c>
      <c r="G302" s="145">
        <f t="shared" si="162"/>
        <v>6.25</v>
      </c>
      <c r="H302" s="146"/>
      <c r="I302" s="41"/>
      <c r="J302" s="51" t="s">
        <v>280</v>
      </c>
      <c r="K302" s="129">
        <f t="shared" si="163"/>
        <v>0</v>
      </c>
      <c r="L302" s="129">
        <f t="shared" si="164"/>
        <v>0</v>
      </c>
    </row>
    <row r="303" spans="1:12" s="21" customFormat="1" ht="30" customHeight="1" x14ac:dyDescent="0.25">
      <c r="A303" s="34">
        <v>3760162133950</v>
      </c>
      <c r="B303" s="35">
        <v>6416858</v>
      </c>
      <c r="C303" s="30" t="s">
        <v>422</v>
      </c>
      <c r="D303" s="38" t="s">
        <v>419</v>
      </c>
      <c r="E303" s="45">
        <v>5.5E-2</v>
      </c>
      <c r="F303" s="46">
        <v>12.5</v>
      </c>
      <c r="G303" s="145">
        <f t="shared" si="162"/>
        <v>6.25</v>
      </c>
      <c r="H303" s="146"/>
      <c r="I303" s="41"/>
      <c r="J303" s="51" t="s">
        <v>280</v>
      </c>
      <c r="K303" s="129">
        <f t="shared" si="163"/>
        <v>0</v>
      </c>
      <c r="L303" s="129">
        <f t="shared" si="164"/>
        <v>0</v>
      </c>
    </row>
    <row r="304" spans="1:12" s="21" customFormat="1" ht="30" customHeight="1" x14ac:dyDescent="0.25">
      <c r="A304" s="34">
        <v>3760162133967</v>
      </c>
      <c r="B304" s="35">
        <v>6416860</v>
      </c>
      <c r="C304" s="30" t="s">
        <v>423</v>
      </c>
      <c r="D304" s="38" t="s">
        <v>419</v>
      </c>
      <c r="E304" s="45">
        <v>5.5E-2</v>
      </c>
      <c r="F304" s="46">
        <v>12.5</v>
      </c>
      <c r="G304" s="145">
        <f t="shared" si="162"/>
        <v>6.25</v>
      </c>
      <c r="H304" s="146"/>
      <c r="I304" s="41"/>
      <c r="J304" s="51" t="s">
        <v>280</v>
      </c>
      <c r="K304" s="129">
        <f t="shared" si="163"/>
        <v>0</v>
      </c>
      <c r="L304" s="129">
        <f t="shared" si="164"/>
        <v>0</v>
      </c>
    </row>
    <row r="305" spans="1:12" s="21" customFormat="1" ht="30" customHeight="1" x14ac:dyDescent="0.25">
      <c r="A305" s="34">
        <v>3760162133974</v>
      </c>
      <c r="B305" s="35">
        <v>6416861</v>
      </c>
      <c r="C305" s="30" t="s">
        <v>203</v>
      </c>
      <c r="D305" s="38" t="s">
        <v>419</v>
      </c>
      <c r="E305" s="45">
        <v>5.5E-2</v>
      </c>
      <c r="F305" s="46">
        <v>12.5</v>
      </c>
      <c r="G305" s="145">
        <f t="shared" si="162"/>
        <v>6.25</v>
      </c>
      <c r="H305" s="146"/>
      <c r="I305" s="41"/>
      <c r="J305" s="51" t="s">
        <v>280</v>
      </c>
      <c r="K305" s="129">
        <f t="shared" si="163"/>
        <v>0</v>
      </c>
      <c r="L305" s="129">
        <f t="shared" si="164"/>
        <v>0</v>
      </c>
    </row>
    <row r="306" spans="1:12" s="21" customFormat="1" ht="30" customHeight="1" x14ac:dyDescent="0.25">
      <c r="A306" s="34">
        <v>3760162133981</v>
      </c>
      <c r="B306" s="35">
        <v>6416862</v>
      </c>
      <c r="C306" s="30" t="s">
        <v>205</v>
      </c>
      <c r="D306" s="38" t="s">
        <v>419</v>
      </c>
      <c r="E306" s="45">
        <v>5.5E-2</v>
      </c>
      <c r="F306" s="46">
        <v>12.5</v>
      </c>
      <c r="G306" s="145">
        <f t="shared" si="162"/>
        <v>6.25</v>
      </c>
      <c r="H306" s="146"/>
      <c r="I306" s="41"/>
      <c r="J306" s="51" t="s">
        <v>280</v>
      </c>
      <c r="K306" s="129">
        <f t="shared" si="163"/>
        <v>0</v>
      </c>
      <c r="L306" s="129">
        <f t="shared" si="164"/>
        <v>0</v>
      </c>
    </row>
    <row r="307" spans="1:12" s="21" customFormat="1" ht="15.75" customHeight="1" x14ac:dyDescent="0.25">
      <c r="A307" s="63"/>
      <c r="B307" s="28"/>
      <c r="C307" s="42"/>
      <c r="D307" s="99"/>
      <c r="E307" s="71"/>
      <c r="F307" s="68"/>
      <c r="G307" s="70"/>
      <c r="H307" s="70"/>
      <c r="I307" s="17"/>
      <c r="J307" s="49"/>
      <c r="K307" s="129"/>
      <c r="L307" s="129"/>
    </row>
    <row r="308" spans="1:12" s="21" customFormat="1" ht="22.8" x14ac:dyDescent="0.25">
      <c r="A308" s="54" t="s">
        <v>251</v>
      </c>
      <c r="B308" s="28"/>
      <c r="C308" s="42"/>
      <c r="D308" s="99"/>
      <c r="E308" s="71"/>
      <c r="F308" s="68"/>
      <c r="G308" s="70"/>
      <c r="H308" s="70"/>
      <c r="I308" s="17"/>
      <c r="J308" s="49"/>
      <c r="K308" s="129"/>
      <c r="L308" s="129"/>
    </row>
    <row r="309" spans="1:12" s="21" customFormat="1" ht="30" customHeight="1" x14ac:dyDescent="0.25">
      <c r="A309" s="31">
        <v>3760162133400</v>
      </c>
      <c r="B309" s="32">
        <v>6362948</v>
      </c>
      <c r="C309" s="29" t="s">
        <v>156</v>
      </c>
      <c r="D309" s="37" t="s">
        <v>325</v>
      </c>
      <c r="E309" s="39">
        <v>5.5E-2</v>
      </c>
      <c r="F309" s="40">
        <v>13.5</v>
      </c>
      <c r="G309" s="44">
        <f>F309-F309*$G$7</f>
        <v>8.7750000000000004</v>
      </c>
      <c r="H309" s="44">
        <f>F309-F309*$H$7</f>
        <v>8.1</v>
      </c>
      <c r="I309" s="41"/>
      <c r="J309" s="49"/>
      <c r="K309" s="129">
        <f t="shared" si="160"/>
        <v>0</v>
      </c>
      <c r="L309" s="129">
        <f t="shared" ref="L309:L312" si="165">H309*I309</f>
        <v>0</v>
      </c>
    </row>
    <row r="310" spans="1:12" s="21" customFormat="1" ht="30" customHeight="1" x14ac:dyDescent="0.25">
      <c r="A310" s="31">
        <v>3760162133394</v>
      </c>
      <c r="B310" s="32">
        <v>6362947</v>
      </c>
      <c r="C310" s="29" t="s">
        <v>157</v>
      </c>
      <c r="D310" s="37" t="s">
        <v>335</v>
      </c>
      <c r="E310" s="39">
        <v>5.5E-2</v>
      </c>
      <c r="F310" s="40">
        <v>13.5</v>
      </c>
      <c r="G310" s="44">
        <f>F310-F310*$G$7</f>
        <v>8.7750000000000004</v>
      </c>
      <c r="H310" s="44">
        <f>F310-F310*$H$7</f>
        <v>8.1</v>
      </c>
      <c r="I310" s="41"/>
      <c r="J310" s="49"/>
      <c r="K310" s="129">
        <f>G310*I310</f>
        <v>0</v>
      </c>
      <c r="L310" s="129">
        <f t="shared" si="165"/>
        <v>0</v>
      </c>
    </row>
    <row r="311" spans="1:12" s="21" customFormat="1" ht="30" customHeight="1" x14ac:dyDescent="0.25">
      <c r="A311" s="31">
        <v>3760162133387</v>
      </c>
      <c r="B311" s="32">
        <v>6362944</v>
      </c>
      <c r="C311" s="29" t="s">
        <v>159</v>
      </c>
      <c r="D311" s="37" t="s">
        <v>321</v>
      </c>
      <c r="E311" s="39">
        <v>5.5E-2</v>
      </c>
      <c r="F311" s="40">
        <v>15.5</v>
      </c>
      <c r="G311" s="44">
        <f>F311-F311*$G$7</f>
        <v>10.074999999999999</v>
      </c>
      <c r="H311" s="44">
        <f>F311-F311*$H$7</f>
        <v>9.3000000000000007</v>
      </c>
      <c r="I311" s="41"/>
      <c r="J311" s="49"/>
      <c r="K311" s="129">
        <f t="shared" si="160"/>
        <v>0</v>
      </c>
      <c r="L311" s="129">
        <f t="shared" si="165"/>
        <v>0</v>
      </c>
    </row>
    <row r="312" spans="1:12" s="21" customFormat="1" ht="30" customHeight="1" x14ac:dyDescent="0.25">
      <c r="A312" s="31">
        <v>3760162133370</v>
      </c>
      <c r="B312" s="32">
        <v>6362949</v>
      </c>
      <c r="C312" s="29" t="s">
        <v>158</v>
      </c>
      <c r="D312" s="37" t="s">
        <v>321</v>
      </c>
      <c r="E312" s="39">
        <v>5.5E-2</v>
      </c>
      <c r="F312" s="40">
        <v>17.5</v>
      </c>
      <c r="G312" s="44">
        <f>F312-F312*$G$7</f>
        <v>11.375</v>
      </c>
      <c r="H312" s="44">
        <f>F312-F312*$H$7</f>
        <v>10.5</v>
      </c>
      <c r="I312" s="41"/>
      <c r="J312" s="49"/>
      <c r="K312" s="129">
        <f t="shared" ref="K312" si="166">G312*I312</f>
        <v>0</v>
      </c>
      <c r="L312" s="129">
        <f t="shared" si="165"/>
        <v>0</v>
      </c>
    </row>
    <row r="313" spans="1:12" s="21" customFormat="1" ht="15.75" customHeight="1" x14ac:dyDescent="0.25">
      <c r="A313" s="63"/>
      <c r="B313" s="28"/>
      <c r="C313" s="42"/>
      <c r="D313" s="99"/>
      <c r="E313" s="71"/>
      <c r="F313" s="68"/>
      <c r="G313" s="70"/>
      <c r="H313" s="70"/>
      <c r="I313" s="17"/>
      <c r="J313" s="49"/>
      <c r="K313" s="129">
        <f t="shared" si="160"/>
        <v>0</v>
      </c>
      <c r="L313" s="129">
        <f t="shared" si="161"/>
        <v>0</v>
      </c>
    </row>
    <row r="314" spans="1:12" s="22" customFormat="1" ht="22.8" x14ac:dyDescent="0.25">
      <c r="A314" s="54" t="s">
        <v>3</v>
      </c>
      <c r="B314" s="57"/>
      <c r="C314" s="17"/>
      <c r="D314" s="67"/>
      <c r="E314" s="71"/>
      <c r="F314" s="68"/>
      <c r="G314" s="70"/>
      <c r="H314" s="70"/>
      <c r="I314" s="17"/>
      <c r="J314" s="49"/>
      <c r="K314" s="129">
        <f t="shared" si="160"/>
        <v>0</v>
      </c>
      <c r="L314" s="129">
        <f t="shared" si="161"/>
        <v>0</v>
      </c>
    </row>
    <row r="315" spans="1:12" s="22" customFormat="1" ht="30" customHeight="1" x14ac:dyDescent="0.25">
      <c r="A315" s="31">
        <v>3760162132700</v>
      </c>
      <c r="B315" s="32">
        <v>6333746</v>
      </c>
      <c r="C315" s="29" t="s">
        <v>160</v>
      </c>
      <c r="D315" s="37" t="s">
        <v>332</v>
      </c>
      <c r="E315" s="39">
        <v>5.5E-2</v>
      </c>
      <c r="F315" s="40">
        <v>8.5</v>
      </c>
      <c r="G315" s="44">
        <f t="shared" ref="G315:G316" si="167">F315-F315*$G$7</f>
        <v>5.5250000000000004</v>
      </c>
      <c r="H315" s="44">
        <f t="shared" ref="H315:H316" si="168">F315-F315*$H$7</f>
        <v>5.0999999999999996</v>
      </c>
      <c r="I315" s="41"/>
      <c r="J315" s="49"/>
      <c r="K315" s="129">
        <f t="shared" si="160"/>
        <v>0</v>
      </c>
      <c r="L315" s="129">
        <f t="shared" si="161"/>
        <v>0</v>
      </c>
    </row>
    <row r="316" spans="1:12" s="22" customFormat="1" ht="30" customHeight="1" x14ac:dyDescent="0.25">
      <c r="A316" s="132">
        <v>3760162132274</v>
      </c>
      <c r="B316" s="133">
        <v>6260580</v>
      </c>
      <c r="C316" s="134" t="s">
        <v>254</v>
      </c>
      <c r="D316" s="135" t="s">
        <v>321</v>
      </c>
      <c r="E316" s="136">
        <v>5.5E-2</v>
      </c>
      <c r="F316" s="137">
        <v>14.9</v>
      </c>
      <c r="G316" s="44">
        <f t="shared" si="167"/>
        <v>9.6850000000000005</v>
      </c>
      <c r="H316" s="44">
        <f t="shared" si="168"/>
        <v>8.94</v>
      </c>
      <c r="I316" s="41"/>
      <c r="J316" s="49"/>
      <c r="K316" s="129">
        <f t="shared" si="160"/>
        <v>0</v>
      </c>
      <c r="L316" s="129">
        <f t="shared" si="161"/>
        <v>0</v>
      </c>
    </row>
    <row r="317" spans="1:12" s="25" customFormat="1" ht="30" customHeight="1" x14ac:dyDescent="0.25">
      <c r="A317" s="31">
        <v>3760162131017</v>
      </c>
      <c r="B317" s="32">
        <v>6019508</v>
      </c>
      <c r="C317" s="29" t="s">
        <v>74</v>
      </c>
      <c r="D317" s="37" t="s">
        <v>332</v>
      </c>
      <c r="E317" s="39">
        <v>5.5E-2</v>
      </c>
      <c r="F317" s="40">
        <v>6.9</v>
      </c>
      <c r="G317" s="44">
        <f t="shared" si="114"/>
        <v>4.4850000000000003</v>
      </c>
      <c r="H317" s="44">
        <f t="shared" si="115"/>
        <v>4.1400000000000006</v>
      </c>
      <c r="I317" s="41"/>
      <c r="J317" s="50"/>
      <c r="K317" s="129">
        <f t="shared" ref="K317:K332" si="169">G317*I317</f>
        <v>0</v>
      </c>
      <c r="L317" s="129">
        <f t="shared" si="161"/>
        <v>0</v>
      </c>
    </row>
    <row r="318" spans="1:12" s="22" customFormat="1" ht="30" customHeight="1" x14ac:dyDescent="0.25">
      <c r="A318" s="31">
        <v>3760162131185</v>
      </c>
      <c r="B318" s="32">
        <v>6078939</v>
      </c>
      <c r="C318" s="29" t="s">
        <v>161</v>
      </c>
      <c r="D318" s="37" t="s">
        <v>332</v>
      </c>
      <c r="E318" s="39">
        <v>5.5E-2</v>
      </c>
      <c r="F318" s="40">
        <v>6.7</v>
      </c>
      <c r="G318" s="44">
        <f t="shared" ref="G318:G319" si="170">F318-F318*$G$7</f>
        <v>4.3550000000000004</v>
      </c>
      <c r="H318" s="44">
        <f t="shared" ref="H318:H319" si="171">F318-F318*$H$7</f>
        <v>4.0199999999999996</v>
      </c>
      <c r="I318" s="41"/>
      <c r="J318" s="49"/>
      <c r="K318" s="129">
        <f t="shared" ref="K318:K319" si="172">G318*I318</f>
        <v>0</v>
      </c>
      <c r="L318" s="129">
        <f t="shared" si="161"/>
        <v>0</v>
      </c>
    </row>
    <row r="319" spans="1:12" s="22" customFormat="1" ht="30" customHeight="1" x14ac:dyDescent="0.25">
      <c r="A319" s="31">
        <v>3760162132229</v>
      </c>
      <c r="B319" s="32">
        <v>6260584</v>
      </c>
      <c r="C319" s="29" t="s">
        <v>391</v>
      </c>
      <c r="D319" s="37" t="s">
        <v>321</v>
      </c>
      <c r="E319" s="39">
        <v>5.5E-2</v>
      </c>
      <c r="F319" s="40">
        <v>11.4</v>
      </c>
      <c r="G319" s="44">
        <f t="shared" si="170"/>
        <v>7.41</v>
      </c>
      <c r="H319" s="44">
        <f t="shared" si="171"/>
        <v>6.84</v>
      </c>
      <c r="I319" s="41"/>
      <c r="J319" s="49"/>
      <c r="K319" s="129">
        <f t="shared" si="172"/>
        <v>0</v>
      </c>
      <c r="L319" s="129">
        <f t="shared" si="161"/>
        <v>0</v>
      </c>
    </row>
    <row r="320" spans="1:12" s="22" customFormat="1" ht="30" customHeight="1" x14ac:dyDescent="0.25">
      <c r="A320" s="31">
        <v>3760162131390</v>
      </c>
      <c r="B320" s="32">
        <v>6086731</v>
      </c>
      <c r="C320" s="29" t="s">
        <v>162</v>
      </c>
      <c r="D320" s="37" t="s">
        <v>332</v>
      </c>
      <c r="E320" s="39">
        <v>5.5E-2</v>
      </c>
      <c r="F320" s="40">
        <v>7.5</v>
      </c>
      <c r="G320" s="44">
        <f t="shared" si="114"/>
        <v>4.875</v>
      </c>
      <c r="H320" s="44">
        <f t="shared" si="115"/>
        <v>4.5</v>
      </c>
      <c r="I320" s="41"/>
      <c r="J320" s="49"/>
      <c r="K320" s="129">
        <f t="shared" si="169"/>
        <v>0</v>
      </c>
      <c r="L320" s="129">
        <f t="shared" si="161"/>
        <v>0</v>
      </c>
    </row>
    <row r="321" spans="1:12" s="22" customFormat="1" ht="30" customHeight="1" x14ac:dyDescent="0.25">
      <c r="A321" s="113">
        <v>3760162131864</v>
      </c>
      <c r="B321" s="32">
        <v>6247136</v>
      </c>
      <c r="C321" s="114" t="s">
        <v>185</v>
      </c>
      <c r="D321" s="37" t="s">
        <v>321</v>
      </c>
      <c r="E321" s="39">
        <v>5.5E-2</v>
      </c>
      <c r="F321" s="40">
        <v>12.9</v>
      </c>
      <c r="G321" s="44">
        <f t="shared" si="114"/>
        <v>8.3850000000000016</v>
      </c>
      <c r="H321" s="44">
        <f t="shared" si="115"/>
        <v>7.74</v>
      </c>
      <c r="I321" s="41"/>
      <c r="J321" s="49"/>
      <c r="K321" s="129">
        <f t="shared" si="169"/>
        <v>0</v>
      </c>
      <c r="L321" s="129">
        <f t="shared" si="161"/>
        <v>0</v>
      </c>
    </row>
    <row r="322" spans="1:12" s="22" customFormat="1" ht="30" customHeight="1" x14ac:dyDescent="0.25">
      <c r="A322" s="31">
        <v>3760162131505</v>
      </c>
      <c r="B322" s="32">
        <v>6106036</v>
      </c>
      <c r="C322" s="29" t="s">
        <v>163</v>
      </c>
      <c r="D322" s="37" t="s">
        <v>332</v>
      </c>
      <c r="E322" s="39">
        <v>5.5E-2</v>
      </c>
      <c r="F322" s="40">
        <v>7.2</v>
      </c>
      <c r="G322" s="44">
        <f t="shared" si="114"/>
        <v>4.68</v>
      </c>
      <c r="H322" s="44">
        <f t="shared" si="115"/>
        <v>4.32</v>
      </c>
      <c r="I322" s="48" t="s">
        <v>386</v>
      </c>
      <c r="J322" s="49"/>
      <c r="K322" s="129"/>
      <c r="L322" s="129"/>
    </row>
    <row r="323" spans="1:12" s="22" customFormat="1" ht="30" customHeight="1" x14ac:dyDescent="0.25">
      <c r="A323" s="31">
        <v>3760162131291</v>
      </c>
      <c r="B323" s="32">
        <v>6086737</v>
      </c>
      <c r="C323" s="29" t="s">
        <v>164</v>
      </c>
      <c r="D323" s="37" t="s">
        <v>332</v>
      </c>
      <c r="E323" s="39">
        <v>5.5E-2</v>
      </c>
      <c r="F323" s="40">
        <v>7.7</v>
      </c>
      <c r="G323" s="44">
        <f t="shared" si="114"/>
        <v>5.0050000000000008</v>
      </c>
      <c r="H323" s="44">
        <f t="shared" si="115"/>
        <v>4.62</v>
      </c>
      <c r="I323" s="48" t="s">
        <v>386</v>
      </c>
      <c r="J323" s="49"/>
      <c r="K323" s="129"/>
      <c r="L323" s="129"/>
    </row>
    <row r="324" spans="1:12" s="22" customFormat="1" ht="30" customHeight="1" x14ac:dyDescent="0.25">
      <c r="A324" s="31">
        <v>3760162131307</v>
      </c>
      <c r="B324" s="32">
        <v>6086743</v>
      </c>
      <c r="C324" s="29" t="s">
        <v>165</v>
      </c>
      <c r="D324" s="37" t="s">
        <v>332</v>
      </c>
      <c r="E324" s="39">
        <v>5.5E-2</v>
      </c>
      <c r="F324" s="40">
        <v>7.1</v>
      </c>
      <c r="G324" s="44">
        <f t="shared" si="114"/>
        <v>4.6150000000000002</v>
      </c>
      <c r="H324" s="44">
        <f t="shared" si="115"/>
        <v>4.26</v>
      </c>
      <c r="I324" s="41"/>
      <c r="J324" s="49"/>
      <c r="K324" s="129">
        <f t="shared" ref="K324" si="173">G324*I324</f>
        <v>0</v>
      </c>
      <c r="L324" s="129">
        <f t="shared" si="161"/>
        <v>0</v>
      </c>
    </row>
    <row r="325" spans="1:12" s="22" customFormat="1" ht="30" customHeight="1" x14ac:dyDescent="0.25">
      <c r="A325" s="31">
        <v>3760162131086</v>
      </c>
      <c r="B325" s="32">
        <v>6024630</v>
      </c>
      <c r="C325" s="29" t="s">
        <v>166</v>
      </c>
      <c r="D325" s="37" t="s">
        <v>332</v>
      </c>
      <c r="E325" s="39">
        <v>5.5E-2</v>
      </c>
      <c r="F325" s="40">
        <v>8.1</v>
      </c>
      <c r="G325" s="44">
        <f t="shared" ref="G325:G365" si="174">F325-F325*$G$7</f>
        <v>5.2650000000000006</v>
      </c>
      <c r="H325" s="44">
        <f t="shared" ref="H325:H365" si="175">F325-F325*$H$7</f>
        <v>4.8599999999999994</v>
      </c>
      <c r="I325" s="41"/>
      <c r="J325" s="49"/>
      <c r="K325" s="129">
        <f t="shared" si="169"/>
        <v>0</v>
      </c>
      <c r="L325" s="129">
        <f t="shared" si="161"/>
        <v>0</v>
      </c>
    </row>
    <row r="326" spans="1:12" s="22" customFormat="1" ht="30" customHeight="1" x14ac:dyDescent="0.25">
      <c r="A326" s="31">
        <v>3760162133424</v>
      </c>
      <c r="B326" s="32">
        <v>6371489</v>
      </c>
      <c r="C326" s="29" t="s">
        <v>196</v>
      </c>
      <c r="D326" s="37" t="s">
        <v>336</v>
      </c>
      <c r="E326" s="39">
        <v>5.5E-2</v>
      </c>
      <c r="F326" s="40">
        <v>6.9</v>
      </c>
      <c r="G326" s="44">
        <f t="shared" ref="G326" si="176">F326-F326*$G$7</f>
        <v>4.4850000000000003</v>
      </c>
      <c r="H326" s="44">
        <f t="shared" ref="H326" si="177">F326-F326*$H$7</f>
        <v>4.1400000000000006</v>
      </c>
      <c r="I326" s="41"/>
      <c r="J326" s="49"/>
      <c r="K326" s="129">
        <f t="shared" ref="K326" si="178">G326*I326</f>
        <v>0</v>
      </c>
      <c r="L326" s="129">
        <f t="shared" si="161"/>
        <v>0</v>
      </c>
    </row>
    <row r="327" spans="1:12" s="22" customFormat="1" ht="30" customHeight="1" x14ac:dyDescent="0.25">
      <c r="A327" s="31">
        <v>3760162132649</v>
      </c>
      <c r="B327" s="32">
        <v>6293208</v>
      </c>
      <c r="C327" s="29" t="s">
        <v>243</v>
      </c>
      <c r="D327" s="37" t="s">
        <v>337</v>
      </c>
      <c r="E327" s="39">
        <v>5.5E-2</v>
      </c>
      <c r="F327" s="40">
        <v>8.9</v>
      </c>
      <c r="G327" s="44">
        <f t="shared" si="174"/>
        <v>5.7850000000000001</v>
      </c>
      <c r="H327" s="44">
        <f t="shared" si="175"/>
        <v>5.34</v>
      </c>
      <c r="I327" s="41"/>
      <c r="J327" s="49"/>
      <c r="K327" s="129">
        <f t="shared" si="169"/>
        <v>0</v>
      </c>
      <c r="L327" s="129">
        <f t="shared" si="161"/>
        <v>0</v>
      </c>
    </row>
    <row r="328" spans="1:12" s="22" customFormat="1" ht="30" customHeight="1" x14ac:dyDescent="0.25">
      <c r="A328" s="31">
        <v>3760162131314</v>
      </c>
      <c r="B328" s="32">
        <v>6086732</v>
      </c>
      <c r="C328" s="29" t="s">
        <v>167</v>
      </c>
      <c r="D328" s="37" t="s">
        <v>332</v>
      </c>
      <c r="E328" s="39">
        <v>5.5E-2</v>
      </c>
      <c r="F328" s="40">
        <v>7.9</v>
      </c>
      <c r="G328" s="44">
        <f t="shared" ref="G328:G329" si="179">F328-F328*$G$7</f>
        <v>5.1349999999999998</v>
      </c>
      <c r="H328" s="44">
        <f t="shared" ref="H328:H329" si="180">F328-F328*$H$7</f>
        <v>4.74</v>
      </c>
      <c r="I328" s="41"/>
      <c r="J328" s="49"/>
      <c r="K328" s="129">
        <f t="shared" ref="K328:K329" si="181">G328*I328</f>
        <v>0</v>
      </c>
      <c r="L328" s="129">
        <f t="shared" si="161"/>
        <v>0</v>
      </c>
    </row>
    <row r="329" spans="1:12" s="22" customFormat="1" ht="30" customHeight="1" x14ac:dyDescent="0.25">
      <c r="A329" s="113">
        <v>3760162131918</v>
      </c>
      <c r="B329" s="32">
        <v>6247145</v>
      </c>
      <c r="C329" s="114" t="s">
        <v>186</v>
      </c>
      <c r="D329" s="37" t="s">
        <v>321</v>
      </c>
      <c r="E329" s="39">
        <v>5.5E-2</v>
      </c>
      <c r="F329" s="40">
        <v>13.5</v>
      </c>
      <c r="G329" s="44">
        <f t="shared" si="179"/>
        <v>8.7750000000000004</v>
      </c>
      <c r="H329" s="44">
        <f t="shared" si="180"/>
        <v>8.1</v>
      </c>
      <c r="I329" s="41"/>
      <c r="J329" s="49"/>
      <c r="K329" s="129">
        <f t="shared" si="181"/>
        <v>0</v>
      </c>
      <c r="L329" s="129">
        <f t="shared" si="161"/>
        <v>0</v>
      </c>
    </row>
    <row r="330" spans="1:12" s="22" customFormat="1" ht="30" customHeight="1" x14ac:dyDescent="0.25">
      <c r="A330" s="31">
        <v>3760162131161</v>
      </c>
      <c r="B330" s="32">
        <v>6024626</v>
      </c>
      <c r="C330" s="29" t="s">
        <v>168</v>
      </c>
      <c r="D330" s="37" t="s">
        <v>332</v>
      </c>
      <c r="E330" s="39">
        <v>5.5E-2</v>
      </c>
      <c r="F330" s="40">
        <v>7.5</v>
      </c>
      <c r="G330" s="44">
        <f t="shared" ref="G330:G331" si="182">F330-F330*$G$7</f>
        <v>4.875</v>
      </c>
      <c r="H330" s="44">
        <f t="shared" ref="H330:H331" si="183">F330-F330*$H$7</f>
        <v>4.5</v>
      </c>
      <c r="I330" s="41"/>
      <c r="J330" s="49"/>
      <c r="K330" s="129">
        <f t="shared" si="169"/>
        <v>0</v>
      </c>
      <c r="L330" s="129">
        <f t="shared" si="161"/>
        <v>0</v>
      </c>
    </row>
    <row r="331" spans="1:12" s="22" customFormat="1" ht="30" customHeight="1" x14ac:dyDescent="0.25">
      <c r="A331" s="132">
        <v>3760162132212</v>
      </c>
      <c r="B331" s="133">
        <v>6260579</v>
      </c>
      <c r="C331" s="134" t="s">
        <v>213</v>
      </c>
      <c r="D331" s="135" t="s">
        <v>321</v>
      </c>
      <c r="E331" s="136">
        <v>5.5E-2</v>
      </c>
      <c r="F331" s="137">
        <v>12.9</v>
      </c>
      <c r="G331" s="131">
        <f t="shared" si="182"/>
        <v>8.3850000000000016</v>
      </c>
      <c r="H331" s="131">
        <f t="shared" si="183"/>
        <v>7.74</v>
      </c>
      <c r="I331" s="41"/>
      <c r="J331" s="49"/>
      <c r="K331" s="129">
        <f t="shared" si="169"/>
        <v>0</v>
      </c>
      <c r="L331" s="129">
        <f t="shared" si="161"/>
        <v>0</v>
      </c>
    </row>
    <row r="332" spans="1:12" s="22" customFormat="1" ht="30" customHeight="1" x14ac:dyDescent="0.25">
      <c r="A332" s="31">
        <v>3760162130935</v>
      </c>
      <c r="B332" s="32">
        <v>6012252</v>
      </c>
      <c r="C332" s="29" t="s">
        <v>75</v>
      </c>
      <c r="D332" s="37" t="s">
        <v>332</v>
      </c>
      <c r="E332" s="39">
        <v>5.5E-2</v>
      </c>
      <c r="F332" s="40">
        <v>6.9</v>
      </c>
      <c r="G332" s="44">
        <f t="shared" si="174"/>
        <v>4.4850000000000003</v>
      </c>
      <c r="H332" s="44">
        <f t="shared" si="175"/>
        <v>4.1400000000000006</v>
      </c>
      <c r="I332" s="41"/>
      <c r="J332" s="49"/>
      <c r="K332" s="129">
        <f t="shared" si="169"/>
        <v>0</v>
      </c>
      <c r="L332" s="129">
        <f t="shared" si="161"/>
        <v>0</v>
      </c>
    </row>
    <row r="333" spans="1:12" s="22" customFormat="1" ht="30" customHeight="1" x14ac:dyDescent="0.25">
      <c r="A333" s="31">
        <v>3760162131420</v>
      </c>
      <c r="B333" s="32">
        <v>6103032</v>
      </c>
      <c r="C333" s="29" t="s">
        <v>169</v>
      </c>
      <c r="D333" s="37" t="s">
        <v>332</v>
      </c>
      <c r="E333" s="39">
        <v>5.5E-2</v>
      </c>
      <c r="F333" s="40">
        <v>7.3</v>
      </c>
      <c r="G333" s="44">
        <f t="shared" si="174"/>
        <v>4.7450000000000001</v>
      </c>
      <c r="H333" s="44">
        <f t="shared" si="175"/>
        <v>4.38</v>
      </c>
      <c r="I333" s="41"/>
      <c r="J333" s="49"/>
      <c r="K333" s="129">
        <f t="shared" ref="K333:K335" si="184">G333*I333</f>
        <v>0</v>
      </c>
      <c r="L333" s="129">
        <f t="shared" si="161"/>
        <v>0</v>
      </c>
    </row>
    <row r="334" spans="1:12" s="22" customFormat="1" ht="30" customHeight="1" x14ac:dyDescent="0.25">
      <c r="A334" s="31">
        <v>3760162131192</v>
      </c>
      <c r="B334" s="32">
        <v>6078940</v>
      </c>
      <c r="C334" s="29" t="s">
        <v>170</v>
      </c>
      <c r="D334" s="37" t="s">
        <v>332</v>
      </c>
      <c r="E334" s="39">
        <v>5.5E-2</v>
      </c>
      <c r="F334" s="40">
        <v>6.9</v>
      </c>
      <c r="G334" s="44">
        <f t="shared" ref="G334:G335" si="185">F334-F334*$G$7</f>
        <v>4.4850000000000003</v>
      </c>
      <c r="H334" s="44">
        <f t="shared" ref="H334:H335" si="186">F334-F334*$H$7</f>
        <v>4.1400000000000006</v>
      </c>
      <c r="I334" s="41"/>
      <c r="J334" s="49"/>
      <c r="K334" s="129">
        <f t="shared" si="184"/>
        <v>0</v>
      </c>
      <c r="L334" s="129">
        <f t="shared" si="161"/>
        <v>0</v>
      </c>
    </row>
    <row r="335" spans="1:12" s="22" customFormat="1" ht="30" customHeight="1" x14ac:dyDescent="0.25">
      <c r="A335" s="132">
        <v>3760162132236</v>
      </c>
      <c r="B335" s="133">
        <v>6260581</v>
      </c>
      <c r="C335" s="134" t="s">
        <v>255</v>
      </c>
      <c r="D335" s="135" t="s">
        <v>321</v>
      </c>
      <c r="E335" s="136">
        <v>5.5E-2</v>
      </c>
      <c r="F335" s="137">
        <v>11.5</v>
      </c>
      <c r="G335" s="44">
        <f t="shared" si="185"/>
        <v>7.4750000000000005</v>
      </c>
      <c r="H335" s="44">
        <f t="shared" si="186"/>
        <v>6.8999999999999995</v>
      </c>
      <c r="I335" s="41"/>
      <c r="J335" s="49"/>
      <c r="K335" s="129">
        <f t="shared" si="184"/>
        <v>0</v>
      </c>
      <c r="L335" s="129">
        <f t="shared" si="161"/>
        <v>0</v>
      </c>
    </row>
    <row r="336" spans="1:12" s="22" customFormat="1" ht="30" customHeight="1" x14ac:dyDescent="0.25">
      <c r="A336" s="31">
        <v>3760162131475</v>
      </c>
      <c r="B336" s="32">
        <v>6103033</v>
      </c>
      <c r="C336" s="29" t="s">
        <v>171</v>
      </c>
      <c r="D336" s="37" t="s">
        <v>332</v>
      </c>
      <c r="E336" s="39">
        <v>5.5E-2</v>
      </c>
      <c r="F336" s="40">
        <v>6.9</v>
      </c>
      <c r="G336" s="44">
        <f t="shared" ref="G336" si="187">F336-F336*$G$7</f>
        <v>4.4850000000000003</v>
      </c>
      <c r="H336" s="44">
        <f t="shared" ref="H336" si="188">F336-F336*$H$7</f>
        <v>4.1400000000000006</v>
      </c>
      <c r="I336" s="41"/>
      <c r="J336" s="49"/>
      <c r="K336" s="129">
        <f t="shared" ref="K336" si="189">G336*I336</f>
        <v>0</v>
      </c>
      <c r="L336" s="129">
        <f t="shared" si="161"/>
        <v>0</v>
      </c>
    </row>
    <row r="337" spans="1:12" s="22" customFormat="1" ht="30" customHeight="1" x14ac:dyDescent="0.25">
      <c r="A337" s="31">
        <v>3760162131468</v>
      </c>
      <c r="B337" s="32">
        <v>6103034</v>
      </c>
      <c r="C337" s="29" t="s">
        <v>172</v>
      </c>
      <c r="D337" s="37" t="s">
        <v>332</v>
      </c>
      <c r="E337" s="39">
        <v>5.5E-2</v>
      </c>
      <c r="F337" s="40">
        <v>7.9</v>
      </c>
      <c r="G337" s="44">
        <f t="shared" si="174"/>
        <v>5.1349999999999998</v>
      </c>
      <c r="H337" s="44">
        <f t="shared" si="175"/>
        <v>4.74</v>
      </c>
      <c r="I337" s="41"/>
      <c r="J337" s="49"/>
      <c r="K337" s="129">
        <f t="shared" si="160"/>
        <v>0</v>
      </c>
      <c r="L337" s="129">
        <f t="shared" si="161"/>
        <v>0</v>
      </c>
    </row>
    <row r="338" spans="1:12" s="22" customFormat="1" ht="30" customHeight="1" x14ac:dyDescent="0.25">
      <c r="A338" s="31">
        <v>3760162131482</v>
      </c>
      <c r="B338" s="32">
        <v>6103035</v>
      </c>
      <c r="C338" s="29" t="s">
        <v>173</v>
      </c>
      <c r="D338" s="37" t="s">
        <v>332</v>
      </c>
      <c r="E338" s="39">
        <v>5.5E-2</v>
      </c>
      <c r="F338" s="40">
        <v>6.9</v>
      </c>
      <c r="G338" s="44">
        <f t="shared" ref="G338" si="190">F338-F338*$G$7</f>
        <v>4.4850000000000003</v>
      </c>
      <c r="H338" s="44">
        <f t="shared" ref="H338" si="191">F338-F338*$H$7</f>
        <v>4.1400000000000006</v>
      </c>
      <c r="I338" s="41"/>
      <c r="J338" s="49"/>
      <c r="K338" s="129">
        <f t="shared" ref="K338" si="192">G338*I338</f>
        <v>0</v>
      </c>
      <c r="L338" s="129">
        <f t="shared" si="161"/>
        <v>0</v>
      </c>
    </row>
    <row r="339" spans="1:12" s="22" customFormat="1" ht="30" customHeight="1" x14ac:dyDescent="0.25">
      <c r="A339" s="31">
        <v>3760162131383</v>
      </c>
      <c r="B339" s="32">
        <v>6086744</v>
      </c>
      <c r="C339" s="29" t="s">
        <v>77</v>
      </c>
      <c r="D339" s="37" t="s">
        <v>332</v>
      </c>
      <c r="E339" s="39">
        <v>5.5E-2</v>
      </c>
      <c r="F339" s="40">
        <v>6.9</v>
      </c>
      <c r="G339" s="44">
        <f t="shared" ref="G339:G340" si="193">F339-F339*$G$7</f>
        <v>4.4850000000000003</v>
      </c>
      <c r="H339" s="44">
        <f t="shared" ref="H339:H340" si="194">F339-F339*$H$7</f>
        <v>4.1400000000000006</v>
      </c>
      <c r="I339" s="41"/>
      <c r="J339" s="49"/>
      <c r="K339" s="129">
        <f t="shared" ref="K339:K340" si="195">G339*I339</f>
        <v>0</v>
      </c>
      <c r="L339" s="129">
        <f t="shared" si="161"/>
        <v>0</v>
      </c>
    </row>
    <row r="340" spans="1:12" s="22" customFormat="1" ht="30" customHeight="1" x14ac:dyDescent="0.25">
      <c r="A340" s="132">
        <v>3760162131901</v>
      </c>
      <c r="B340" s="133">
        <v>6247139</v>
      </c>
      <c r="C340" s="134" t="s">
        <v>256</v>
      </c>
      <c r="D340" s="135" t="s">
        <v>321</v>
      </c>
      <c r="E340" s="136">
        <v>5.5E-2</v>
      </c>
      <c r="F340" s="137">
        <v>11.5</v>
      </c>
      <c r="G340" s="44">
        <f t="shared" si="193"/>
        <v>7.4750000000000005</v>
      </c>
      <c r="H340" s="44">
        <f t="shared" si="194"/>
        <v>6.8999999999999995</v>
      </c>
      <c r="I340" s="41"/>
      <c r="J340" s="49"/>
      <c r="K340" s="129">
        <f t="shared" si="195"/>
        <v>0</v>
      </c>
      <c r="L340" s="129">
        <f t="shared" si="161"/>
        <v>0</v>
      </c>
    </row>
    <row r="341" spans="1:12" s="22" customFormat="1" ht="30" customHeight="1" x14ac:dyDescent="0.25">
      <c r="A341" s="31">
        <v>3760162131406</v>
      </c>
      <c r="B341" s="32">
        <v>6103036</v>
      </c>
      <c r="C341" s="29" t="s">
        <v>174</v>
      </c>
      <c r="D341" s="37" t="s">
        <v>332</v>
      </c>
      <c r="E341" s="39">
        <v>5.5E-2</v>
      </c>
      <c r="F341" s="40">
        <v>7.9</v>
      </c>
      <c r="G341" s="44">
        <f t="shared" si="174"/>
        <v>5.1349999999999998</v>
      </c>
      <c r="H341" s="44">
        <f t="shared" si="175"/>
        <v>4.74</v>
      </c>
      <c r="I341" s="41"/>
      <c r="J341" s="49"/>
      <c r="K341" s="129">
        <f t="shared" ref="K341:K346" si="196">G341*I341</f>
        <v>0</v>
      </c>
      <c r="L341" s="129">
        <f t="shared" si="161"/>
        <v>0</v>
      </c>
    </row>
    <row r="342" spans="1:12" s="22" customFormat="1" ht="30" customHeight="1" x14ac:dyDescent="0.25">
      <c r="A342" s="31">
        <v>3760162131796</v>
      </c>
      <c r="B342" s="32">
        <v>6234682</v>
      </c>
      <c r="C342" s="29" t="s">
        <v>175</v>
      </c>
      <c r="D342" s="37" t="s">
        <v>332</v>
      </c>
      <c r="E342" s="39">
        <v>5.5E-2</v>
      </c>
      <c r="F342" s="40">
        <v>6.3</v>
      </c>
      <c r="G342" s="44">
        <f t="shared" ref="G342" si="197">F342-F342*$G$7</f>
        <v>4.0950000000000006</v>
      </c>
      <c r="H342" s="44">
        <f t="shared" ref="H342" si="198">F342-F342*$H$7</f>
        <v>3.78</v>
      </c>
      <c r="I342" s="41"/>
      <c r="J342" s="49"/>
      <c r="K342" s="129">
        <f t="shared" ref="K342" si="199">G342*I342</f>
        <v>0</v>
      </c>
      <c r="L342" s="129">
        <f t="shared" si="161"/>
        <v>0</v>
      </c>
    </row>
    <row r="343" spans="1:12" s="22" customFormat="1" ht="30" customHeight="1" x14ac:dyDescent="0.25">
      <c r="A343" s="31">
        <v>3760162131413</v>
      </c>
      <c r="B343" s="32">
        <v>6103038</v>
      </c>
      <c r="C343" s="29" t="s">
        <v>176</v>
      </c>
      <c r="D343" s="37" t="s">
        <v>332</v>
      </c>
      <c r="E343" s="39">
        <v>5.5E-2</v>
      </c>
      <c r="F343" s="40">
        <v>6.3</v>
      </c>
      <c r="G343" s="44">
        <f t="shared" si="174"/>
        <v>4.0950000000000006</v>
      </c>
      <c r="H343" s="44">
        <f t="shared" si="175"/>
        <v>3.78</v>
      </c>
      <c r="I343" s="48" t="s">
        <v>386</v>
      </c>
      <c r="J343" s="49"/>
      <c r="K343" s="129"/>
      <c r="L343" s="129"/>
    </row>
    <row r="344" spans="1:12" s="22" customFormat="1" ht="30" customHeight="1" x14ac:dyDescent="0.25">
      <c r="A344" s="31">
        <v>3760162131239</v>
      </c>
      <c r="B344" s="32">
        <v>6078941</v>
      </c>
      <c r="C344" s="29" t="s">
        <v>78</v>
      </c>
      <c r="D344" s="37" t="s">
        <v>332</v>
      </c>
      <c r="E344" s="39">
        <v>5.5E-2</v>
      </c>
      <c r="F344" s="40">
        <v>5.9</v>
      </c>
      <c r="G344" s="44">
        <f t="shared" ref="G344:G346" si="200">F344-F344*$G$7</f>
        <v>3.8350000000000004</v>
      </c>
      <c r="H344" s="44">
        <f t="shared" ref="H344:H346" si="201">F344-F344*$H$7</f>
        <v>3.54</v>
      </c>
      <c r="I344" s="41"/>
      <c r="J344" s="49"/>
      <c r="K344" s="129">
        <f t="shared" ref="K344:K345" si="202">G344*I344</f>
        <v>0</v>
      </c>
      <c r="L344" s="129">
        <f t="shared" si="161"/>
        <v>0</v>
      </c>
    </row>
    <row r="345" spans="1:12" s="22" customFormat="1" ht="30" customHeight="1" x14ac:dyDescent="0.25">
      <c r="A345" s="113">
        <v>3760162131871</v>
      </c>
      <c r="B345" s="32">
        <v>6247142</v>
      </c>
      <c r="C345" s="114" t="s">
        <v>187</v>
      </c>
      <c r="D345" s="37" t="s">
        <v>321</v>
      </c>
      <c r="E345" s="39">
        <v>5.5E-2</v>
      </c>
      <c r="F345" s="40">
        <v>9.9</v>
      </c>
      <c r="G345" s="44">
        <f t="shared" si="200"/>
        <v>6.4350000000000005</v>
      </c>
      <c r="H345" s="44">
        <f t="shared" si="201"/>
        <v>5.9399999999999995</v>
      </c>
      <c r="I345" s="41"/>
      <c r="J345" s="49"/>
      <c r="K345" s="129">
        <f t="shared" si="202"/>
        <v>0</v>
      </c>
      <c r="L345" s="129">
        <f t="shared" si="161"/>
        <v>0</v>
      </c>
    </row>
    <row r="346" spans="1:12" s="22" customFormat="1" ht="30" customHeight="1" x14ac:dyDescent="0.25">
      <c r="A346" s="31">
        <v>3760162131260</v>
      </c>
      <c r="B346" s="32">
        <v>6086733</v>
      </c>
      <c r="C346" s="29" t="s">
        <v>194</v>
      </c>
      <c r="D346" s="37" t="s">
        <v>338</v>
      </c>
      <c r="E346" s="39">
        <v>5.5E-2</v>
      </c>
      <c r="F346" s="40">
        <v>8.6999999999999993</v>
      </c>
      <c r="G346" s="44">
        <f t="shared" si="200"/>
        <v>5.6549999999999994</v>
      </c>
      <c r="H346" s="44">
        <f t="shared" si="201"/>
        <v>5.2199999999999989</v>
      </c>
      <c r="I346" s="41"/>
      <c r="J346" s="49"/>
      <c r="K346" s="129">
        <f t="shared" si="196"/>
        <v>0</v>
      </c>
      <c r="L346" s="129">
        <f t="shared" si="161"/>
        <v>0</v>
      </c>
    </row>
    <row r="347" spans="1:12" s="22" customFormat="1" ht="30" customHeight="1" x14ac:dyDescent="0.25">
      <c r="A347" s="31">
        <v>3760162133431</v>
      </c>
      <c r="B347" s="32">
        <v>6371488</v>
      </c>
      <c r="C347" s="29" t="s">
        <v>197</v>
      </c>
      <c r="D347" s="37" t="s">
        <v>321</v>
      </c>
      <c r="E347" s="39">
        <v>5.5E-2</v>
      </c>
      <c r="F347" s="40">
        <v>7.8</v>
      </c>
      <c r="G347" s="44">
        <f t="shared" ref="G347" si="203">F347-F347*$G$7</f>
        <v>5.07</v>
      </c>
      <c r="H347" s="44">
        <f t="shared" ref="H347" si="204">F347-F347*$H$7</f>
        <v>4.68</v>
      </c>
      <c r="I347" s="41"/>
      <c r="J347" s="49"/>
      <c r="K347" s="129">
        <f t="shared" ref="K347" si="205">G347*I347</f>
        <v>0</v>
      </c>
      <c r="L347" s="129">
        <f t="shared" si="161"/>
        <v>0</v>
      </c>
    </row>
    <row r="348" spans="1:12" s="22" customFormat="1" ht="30" customHeight="1" x14ac:dyDescent="0.25">
      <c r="A348" s="31">
        <v>3760162131550</v>
      </c>
      <c r="B348" s="32">
        <v>6136797</v>
      </c>
      <c r="C348" s="29" t="s">
        <v>177</v>
      </c>
      <c r="D348" s="37" t="s">
        <v>332</v>
      </c>
      <c r="E348" s="39">
        <v>5.5E-2</v>
      </c>
      <c r="F348" s="40">
        <v>7.2</v>
      </c>
      <c r="G348" s="44">
        <f t="shared" si="174"/>
        <v>4.68</v>
      </c>
      <c r="H348" s="44">
        <f t="shared" si="175"/>
        <v>4.32</v>
      </c>
      <c r="I348" s="41"/>
      <c r="J348" s="49"/>
      <c r="K348" s="129">
        <f t="shared" ref="K348" si="206">G348*I348</f>
        <v>0</v>
      </c>
      <c r="L348" s="129">
        <f t="shared" si="161"/>
        <v>0</v>
      </c>
    </row>
    <row r="349" spans="1:12" s="22" customFormat="1" ht="30" customHeight="1" x14ac:dyDescent="0.25">
      <c r="A349" s="31">
        <v>3760162131321</v>
      </c>
      <c r="B349" s="32">
        <v>6086739</v>
      </c>
      <c r="C349" s="29" t="s">
        <v>188</v>
      </c>
      <c r="D349" s="37" t="s">
        <v>337</v>
      </c>
      <c r="E349" s="39">
        <v>5.5E-2</v>
      </c>
      <c r="F349" s="40">
        <v>8.8000000000000007</v>
      </c>
      <c r="G349" s="44">
        <f t="shared" si="174"/>
        <v>5.7200000000000006</v>
      </c>
      <c r="H349" s="44">
        <f t="shared" si="175"/>
        <v>5.28</v>
      </c>
      <c r="I349" s="41"/>
      <c r="J349" s="49"/>
      <c r="K349" s="129">
        <f t="shared" ref="K349:K360" si="207">G349*I349</f>
        <v>0</v>
      </c>
      <c r="L349" s="129">
        <f t="shared" si="161"/>
        <v>0</v>
      </c>
    </row>
    <row r="350" spans="1:12" s="22" customFormat="1" ht="30" customHeight="1" x14ac:dyDescent="0.25">
      <c r="A350" s="31">
        <v>3760162131222</v>
      </c>
      <c r="B350" s="32">
        <v>6078942</v>
      </c>
      <c r="C350" s="29" t="s">
        <v>178</v>
      </c>
      <c r="D350" s="37" t="s">
        <v>332</v>
      </c>
      <c r="E350" s="39">
        <v>5.5E-2</v>
      </c>
      <c r="F350" s="40">
        <v>5.9</v>
      </c>
      <c r="G350" s="44">
        <f t="shared" ref="G350:G351" si="208">F350-F350*$G$7</f>
        <v>3.8350000000000004</v>
      </c>
      <c r="H350" s="44">
        <f t="shared" ref="H350:H351" si="209">F350-F350*$H$7</f>
        <v>3.54</v>
      </c>
      <c r="I350" s="41"/>
      <c r="J350" s="49"/>
      <c r="K350" s="129">
        <f t="shared" si="207"/>
        <v>0</v>
      </c>
      <c r="L350" s="129">
        <f t="shared" si="161"/>
        <v>0</v>
      </c>
    </row>
    <row r="351" spans="1:12" s="22" customFormat="1" ht="30" customHeight="1" x14ac:dyDescent="0.25">
      <c r="A351" s="132">
        <v>3760162131925</v>
      </c>
      <c r="B351" s="133">
        <v>6247143</v>
      </c>
      <c r="C351" s="134" t="s">
        <v>214</v>
      </c>
      <c r="D351" s="135" t="s">
        <v>321</v>
      </c>
      <c r="E351" s="136">
        <v>5.5E-2</v>
      </c>
      <c r="F351" s="137">
        <v>9.9</v>
      </c>
      <c r="G351" s="131">
        <f t="shared" si="208"/>
        <v>6.4350000000000005</v>
      </c>
      <c r="H351" s="131">
        <f t="shared" si="209"/>
        <v>5.9399999999999995</v>
      </c>
      <c r="I351" s="41"/>
      <c r="J351" s="49"/>
      <c r="K351" s="129">
        <f t="shared" si="207"/>
        <v>0</v>
      </c>
      <c r="L351" s="129">
        <f t="shared" si="161"/>
        <v>0</v>
      </c>
    </row>
    <row r="352" spans="1:12" s="22" customFormat="1" ht="30" customHeight="1" x14ac:dyDescent="0.25">
      <c r="A352" s="31">
        <v>3760162131529</v>
      </c>
      <c r="B352" s="32">
        <v>6106037</v>
      </c>
      <c r="C352" s="29" t="s">
        <v>189</v>
      </c>
      <c r="D352" s="37" t="s">
        <v>337</v>
      </c>
      <c r="E352" s="39">
        <v>5.5E-2</v>
      </c>
      <c r="F352" s="40">
        <v>8.6999999999999993</v>
      </c>
      <c r="G352" s="44">
        <f t="shared" si="174"/>
        <v>5.6549999999999994</v>
      </c>
      <c r="H352" s="44">
        <f t="shared" si="175"/>
        <v>5.2199999999999989</v>
      </c>
      <c r="I352" s="41"/>
      <c r="J352" s="49"/>
      <c r="K352" s="129">
        <f t="shared" si="207"/>
        <v>0</v>
      </c>
      <c r="L352" s="129">
        <f t="shared" si="161"/>
        <v>0</v>
      </c>
    </row>
    <row r="353" spans="1:12" s="22" customFormat="1" ht="30" customHeight="1" x14ac:dyDescent="0.25">
      <c r="A353" s="31">
        <v>3760162132946</v>
      </c>
      <c r="B353" s="32">
        <v>6347978</v>
      </c>
      <c r="C353" s="29" t="s">
        <v>190</v>
      </c>
      <c r="D353" s="37" t="s">
        <v>337</v>
      </c>
      <c r="E353" s="39">
        <v>5.5E-2</v>
      </c>
      <c r="F353" s="40">
        <v>7.9</v>
      </c>
      <c r="G353" s="44">
        <f t="shared" si="174"/>
        <v>5.1349999999999998</v>
      </c>
      <c r="H353" s="44">
        <f t="shared" si="175"/>
        <v>4.74</v>
      </c>
      <c r="I353" s="41"/>
      <c r="J353" s="49"/>
      <c r="K353" s="129">
        <f t="shared" ref="K353" si="210">G353*I353</f>
        <v>0</v>
      </c>
      <c r="L353" s="129">
        <f t="shared" si="161"/>
        <v>0</v>
      </c>
    </row>
    <row r="354" spans="1:12" s="22" customFormat="1" ht="30" customHeight="1" x14ac:dyDescent="0.25">
      <c r="A354" s="31">
        <v>3760162131208</v>
      </c>
      <c r="B354" s="32">
        <v>6078943</v>
      </c>
      <c r="C354" s="29" t="s">
        <v>179</v>
      </c>
      <c r="D354" s="37" t="s">
        <v>332</v>
      </c>
      <c r="E354" s="39">
        <v>5.5E-2</v>
      </c>
      <c r="F354" s="40">
        <v>6.9</v>
      </c>
      <c r="G354" s="44">
        <f t="shared" ref="G354:G355" si="211">F354-F354*$G$7</f>
        <v>4.4850000000000003</v>
      </c>
      <c r="H354" s="44">
        <f t="shared" ref="H354:H355" si="212">F354-F354*$H$7</f>
        <v>4.1400000000000006</v>
      </c>
      <c r="I354" s="41"/>
      <c r="J354" s="49"/>
      <c r="K354" s="129">
        <f t="shared" ref="K354:K355" si="213">G354*I354</f>
        <v>0</v>
      </c>
      <c r="L354" s="129">
        <f t="shared" si="161"/>
        <v>0</v>
      </c>
    </row>
    <row r="355" spans="1:12" s="22" customFormat="1" ht="30" customHeight="1" x14ac:dyDescent="0.25">
      <c r="A355" s="31">
        <v>3760162132243</v>
      </c>
      <c r="B355" s="32">
        <v>6260578</v>
      </c>
      <c r="C355" s="29" t="s">
        <v>392</v>
      </c>
      <c r="D355" s="37" t="s">
        <v>321</v>
      </c>
      <c r="E355" s="39">
        <v>5.5E-2</v>
      </c>
      <c r="F355" s="40">
        <v>11.5</v>
      </c>
      <c r="G355" s="44">
        <f t="shared" si="211"/>
        <v>7.4750000000000005</v>
      </c>
      <c r="H355" s="44">
        <f t="shared" si="212"/>
        <v>6.8999999999999995</v>
      </c>
      <c r="I355" s="41"/>
      <c r="J355" s="49"/>
      <c r="K355" s="129">
        <f t="shared" si="213"/>
        <v>0</v>
      </c>
      <c r="L355" s="129">
        <f t="shared" si="161"/>
        <v>0</v>
      </c>
    </row>
    <row r="356" spans="1:12" s="22" customFormat="1" ht="30" customHeight="1" x14ac:dyDescent="0.25">
      <c r="A356" s="31">
        <v>3760162132717</v>
      </c>
      <c r="B356" s="32">
        <v>6333747</v>
      </c>
      <c r="C356" s="29" t="s">
        <v>195</v>
      </c>
      <c r="D356" s="37" t="s">
        <v>327</v>
      </c>
      <c r="E356" s="39">
        <v>5.5E-2</v>
      </c>
      <c r="F356" s="40">
        <v>7.9</v>
      </c>
      <c r="G356" s="44">
        <f t="shared" si="174"/>
        <v>5.1349999999999998</v>
      </c>
      <c r="H356" s="44">
        <f t="shared" si="175"/>
        <v>4.74</v>
      </c>
      <c r="I356" s="41"/>
      <c r="J356" s="49"/>
      <c r="K356" s="129">
        <f t="shared" ref="K356" si="214">G356*I356</f>
        <v>0</v>
      </c>
      <c r="L356" s="129">
        <f t="shared" si="161"/>
        <v>0</v>
      </c>
    </row>
    <row r="357" spans="1:12" s="22" customFormat="1" ht="30" customHeight="1" x14ac:dyDescent="0.25">
      <c r="A357" s="31">
        <v>3760162131499</v>
      </c>
      <c r="B357" s="32">
        <v>6103041</v>
      </c>
      <c r="C357" s="29" t="s">
        <v>180</v>
      </c>
      <c r="D357" s="37" t="s">
        <v>332</v>
      </c>
      <c r="E357" s="39">
        <v>5.5E-2</v>
      </c>
      <c r="F357" s="40">
        <v>7.1</v>
      </c>
      <c r="G357" s="44">
        <f t="shared" si="174"/>
        <v>4.6150000000000002</v>
      </c>
      <c r="H357" s="44">
        <f t="shared" si="175"/>
        <v>4.26</v>
      </c>
      <c r="I357" s="48" t="s">
        <v>302</v>
      </c>
      <c r="J357" s="49"/>
      <c r="K357" s="129"/>
      <c r="L357" s="129"/>
    </row>
    <row r="358" spans="1:12" s="22" customFormat="1" ht="30" customHeight="1" x14ac:dyDescent="0.25">
      <c r="A358" s="31">
        <v>3760162131024</v>
      </c>
      <c r="B358" s="32">
        <v>6019509</v>
      </c>
      <c r="C358" s="29" t="s">
        <v>79</v>
      </c>
      <c r="D358" s="37" t="s">
        <v>332</v>
      </c>
      <c r="E358" s="39">
        <v>5.5E-2</v>
      </c>
      <c r="F358" s="40">
        <v>5.9</v>
      </c>
      <c r="G358" s="44">
        <f t="shared" si="174"/>
        <v>3.8350000000000004</v>
      </c>
      <c r="H358" s="44">
        <f t="shared" si="175"/>
        <v>3.54</v>
      </c>
      <c r="I358" s="41"/>
      <c r="J358" s="49"/>
      <c r="K358" s="129">
        <f t="shared" si="207"/>
        <v>0</v>
      </c>
      <c r="L358" s="129">
        <f t="shared" si="161"/>
        <v>0</v>
      </c>
    </row>
    <row r="359" spans="1:12" s="22" customFormat="1" ht="30" customHeight="1" x14ac:dyDescent="0.25">
      <c r="A359" s="31">
        <v>3760162131840</v>
      </c>
      <c r="B359" s="32">
        <v>6238713</v>
      </c>
      <c r="C359" s="29" t="s">
        <v>244</v>
      </c>
      <c r="D359" s="37" t="s">
        <v>332</v>
      </c>
      <c r="E359" s="39">
        <v>5.5E-2</v>
      </c>
      <c r="F359" s="40">
        <v>8.5</v>
      </c>
      <c r="G359" s="44">
        <f t="shared" ref="G359:G360" si="215">F359-F359*$G$7</f>
        <v>5.5250000000000004</v>
      </c>
      <c r="H359" s="44">
        <f t="shared" ref="H359:H360" si="216">F359-F359*$H$7</f>
        <v>5.0999999999999996</v>
      </c>
      <c r="I359" s="41"/>
      <c r="J359" s="49"/>
      <c r="K359" s="129">
        <f t="shared" si="207"/>
        <v>0</v>
      </c>
      <c r="L359" s="129">
        <f t="shared" ref="L359:L369" si="217">H359*I359</f>
        <v>0</v>
      </c>
    </row>
    <row r="360" spans="1:12" s="22" customFormat="1" ht="30" customHeight="1" x14ac:dyDescent="0.25">
      <c r="A360" s="132">
        <v>3760162132250</v>
      </c>
      <c r="B360" s="133">
        <v>6260582</v>
      </c>
      <c r="C360" s="134" t="s">
        <v>245</v>
      </c>
      <c r="D360" s="135" t="s">
        <v>321</v>
      </c>
      <c r="E360" s="136">
        <v>5.5E-2</v>
      </c>
      <c r="F360" s="137">
        <v>14.9</v>
      </c>
      <c r="G360" s="131">
        <f t="shared" si="215"/>
        <v>9.6850000000000005</v>
      </c>
      <c r="H360" s="131">
        <f t="shared" si="216"/>
        <v>8.94</v>
      </c>
      <c r="I360" s="41"/>
      <c r="J360" s="49"/>
      <c r="K360" s="129">
        <f t="shared" si="207"/>
        <v>0</v>
      </c>
      <c r="L360" s="129">
        <f t="shared" si="217"/>
        <v>0</v>
      </c>
    </row>
    <row r="361" spans="1:12" s="22" customFormat="1" ht="30" customHeight="1" x14ac:dyDescent="0.25">
      <c r="A361" s="31">
        <v>3760162131093</v>
      </c>
      <c r="B361" s="32">
        <v>6024628</v>
      </c>
      <c r="C361" s="29" t="s">
        <v>181</v>
      </c>
      <c r="D361" s="37" t="s">
        <v>332</v>
      </c>
      <c r="E361" s="39">
        <v>5.5E-2</v>
      </c>
      <c r="F361" s="40">
        <v>8.5</v>
      </c>
      <c r="G361" s="44">
        <f t="shared" ref="G361:G362" si="218">F361-F361*$G$7</f>
        <v>5.5250000000000004</v>
      </c>
      <c r="H361" s="44">
        <f t="shared" ref="H361:H362" si="219">F361-F361*$H$7</f>
        <v>5.0999999999999996</v>
      </c>
      <c r="I361" s="41"/>
      <c r="J361" s="49"/>
      <c r="K361" s="129">
        <f t="shared" ref="K361:K362" si="220">G361*I361</f>
        <v>0</v>
      </c>
      <c r="L361" s="129">
        <f t="shared" si="217"/>
        <v>0</v>
      </c>
    </row>
    <row r="362" spans="1:12" s="22" customFormat="1" ht="30" customHeight="1" x14ac:dyDescent="0.25">
      <c r="A362" s="113">
        <v>3760162131956</v>
      </c>
      <c r="B362" s="32">
        <v>6247137</v>
      </c>
      <c r="C362" s="114" t="s">
        <v>191</v>
      </c>
      <c r="D362" s="37" t="s">
        <v>321</v>
      </c>
      <c r="E362" s="39">
        <v>5.5E-2</v>
      </c>
      <c r="F362" s="40">
        <v>14.9</v>
      </c>
      <c r="G362" s="44">
        <f t="shared" si="218"/>
        <v>9.6850000000000005</v>
      </c>
      <c r="H362" s="44">
        <f t="shared" si="219"/>
        <v>8.94</v>
      </c>
      <c r="I362" s="41"/>
      <c r="J362" s="49"/>
      <c r="K362" s="129">
        <f t="shared" si="220"/>
        <v>0</v>
      </c>
      <c r="L362" s="129">
        <f t="shared" si="217"/>
        <v>0</v>
      </c>
    </row>
    <row r="363" spans="1:12" s="22" customFormat="1" ht="30" customHeight="1" x14ac:dyDescent="0.25">
      <c r="A363" s="31">
        <v>3760162131536</v>
      </c>
      <c r="B363" s="32">
        <v>6106032</v>
      </c>
      <c r="C363" s="29" t="s">
        <v>215</v>
      </c>
      <c r="D363" s="37" t="s">
        <v>352</v>
      </c>
      <c r="E363" s="39">
        <v>5.5E-2</v>
      </c>
      <c r="F363" s="40">
        <v>9.9</v>
      </c>
      <c r="G363" s="44">
        <f t="shared" ref="G363" si="221">F363-F363*$G$7</f>
        <v>6.4350000000000005</v>
      </c>
      <c r="H363" s="44">
        <f t="shared" ref="H363" si="222">F363-F363*$H$7</f>
        <v>5.9399999999999995</v>
      </c>
      <c r="I363" s="41"/>
      <c r="J363" s="49"/>
      <c r="K363" s="129">
        <f t="shared" ref="K363" si="223">G363*I363</f>
        <v>0</v>
      </c>
      <c r="L363" s="129">
        <f t="shared" si="217"/>
        <v>0</v>
      </c>
    </row>
    <row r="364" spans="1:12" s="22" customFormat="1" ht="30" customHeight="1" x14ac:dyDescent="0.25">
      <c r="A364" s="31">
        <v>3760162131277</v>
      </c>
      <c r="B364" s="32">
        <v>6086748</v>
      </c>
      <c r="C364" s="29" t="s">
        <v>182</v>
      </c>
      <c r="D364" s="37" t="s">
        <v>332</v>
      </c>
      <c r="E364" s="39">
        <v>5.5E-2</v>
      </c>
      <c r="F364" s="40">
        <v>9.1</v>
      </c>
      <c r="G364" s="44">
        <f t="shared" si="174"/>
        <v>5.915</v>
      </c>
      <c r="H364" s="44">
        <f t="shared" si="175"/>
        <v>5.4599999999999991</v>
      </c>
      <c r="I364" s="48" t="s">
        <v>386</v>
      </c>
      <c r="J364" s="49"/>
      <c r="K364" s="129"/>
      <c r="L364" s="129"/>
    </row>
    <row r="365" spans="1:12" s="22" customFormat="1" ht="30" customHeight="1" x14ac:dyDescent="0.25">
      <c r="A365" s="31">
        <v>3760162131437</v>
      </c>
      <c r="B365" s="32">
        <v>6103040</v>
      </c>
      <c r="C365" s="29" t="s">
        <v>183</v>
      </c>
      <c r="D365" s="37" t="s">
        <v>339</v>
      </c>
      <c r="E365" s="39">
        <v>5.5E-2</v>
      </c>
      <c r="F365" s="40">
        <v>7.3</v>
      </c>
      <c r="G365" s="44">
        <f t="shared" si="174"/>
        <v>4.7450000000000001</v>
      </c>
      <c r="H365" s="44">
        <f t="shared" si="175"/>
        <v>4.38</v>
      </c>
      <c r="I365" s="41"/>
      <c r="J365" s="49"/>
      <c r="K365" s="129">
        <f t="shared" ref="K365:K403" si="224">G365*I365</f>
        <v>0</v>
      </c>
      <c r="L365" s="129">
        <f t="shared" si="217"/>
        <v>0</v>
      </c>
    </row>
    <row r="366" spans="1:12" s="22" customFormat="1" ht="30" customHeight="1" x14ac:dyDescent="0.25">
      <c r="A366" s="31">
        <v>3760162131215</v>
      </c>
      <c r="B366" s="32">
        <v>6078938</v>
      </c>
      <c r="C366" s="29" t="s">
        <v>184</v>
      </c>
      <c r="D366" s="37" t="s">
        <v>332</v>
      </c>
      <c r="E366" s="39">
        <v>5.5E-2</v>
      </c>
      <c r="F366" s="40">
        <v>5.9</v>
      </c>
      <c r="G366" s="44">
        <f t="shared" ref="G366:G367" si="225">F366-F366*$G$7</f>
        <v>3.8350000000000004</v>
      </c>
      <c r="H366" s="44">
        <f t="shared" ref="H366:H367" si="226">F366-F366*$H$7</f>
        <v>3.54</v>
      </c>
      <c r="I366" s="41"/>
      <c r="J366" s="49"/>
      <c r="K366" s="129">
        <f t="shared" si="224"/>
        <v>0</v>
      </c>
      <c r="L366" s="129">
        <f t="shared" si="217"/>
        <v>0</v>
      </c>
    </row>
    <row r="367" spans="1:12" s="22" customFormat="1" ht="30" customHeight="1" x14ac:dyDescent="0.25">
      <c r="A367" s="113">
        <v>3760162131888</v>
      </c>
      <c r="B367" s="32">
        <v>6247140</v>
      </c>
      <c r="C367" s="114" t="s">
        <v>192</v>
      </c>
      <c r="D367" s="37" t="s">
        <v>321</v>
      </c>
      <c r="E367" s="39">
        <v>5.5E-2</v>
      </c>
      <c r="F367" s="40">
        <v>9.9</v>
      </c>
      <c r="G367" s="44">
        <f t="shared" si="225"/>
        <v>6.4350000000000005</v>
      </c>
      <c r="H367" s="44">
        <f t="shared" si="226"/>
        <v>5.9399999999999995</v>
      </c>
      <c r="I367" s="41"/>
      <c r="J367" s="49"/>
      <c r="K367" s="129">
        <f t="shared" si="224"/>
        <v>0</v>
      </c>
      <c r="L367" s="129">
        <f t="shared" si="217"/>
        <v>0</v>
      </c>
    </row>
    <row r="368" spans="1:12" s="22" customFormat="1" ht="30" customHeight="1" x14ac:dyDescent="0.25">
      <c r="A368" s="31">
        <v>3760162131338</v>
      </c>
      <c r="B368" s="32">
        <v>6086747</v>
      </c>
      <c r="C368" s="29" t="s">
        <v>80</v>
      </c>
      <c r="D368" s="37" t="s">
        <v>332</v>
      </c>
      <c r="E368" s="39">
        <v>5.5E-2</v>
      </c>
      <c r="F368" s="40">
        <v>5.9</v>
      </c>
      <c r="G368" s="44">
        <f t="shared" ref="G368:G369" si="227">F368-F368*$G$7</f>
        <v>3.8350000000000004</v>
      </c>
      <c r="H368" s="44">
        <f t="shared" ref="H368:H369" si="228">F368-F368*$H$7</f>
        <v>3.54</v>
      </c>
      <c r="I368" s="41"/>
      <c r="J368" s="49"/>
      <c r="K368" s="129">
        <f t="shared" ref="K368:K369" si="229">G368*I368</f>
        <v>0</v>
      </c>
      <c r="L368" s="129">
        <f t="shared" si="217"/>
        <v>0</v>
      </c>
    </row>
    <row r="369" spans="1:12" s="22" customFormat="1" ht="30" customHeight="1" x14ac:dyDescent="0.25">
      <c r="A369" s="113">
        <v>3760162131895</v>
      </c>
      <c r="B369" s="32">
        <v>6247141</v>
      </c>
      <c r="C369" s="114" t="s">
        <v>193</v>
      </c>
      <c r="D369" s="37" t="s">
        <v>321</v>
      </c>
      <c r="E369" s="39">
        <v>5.5E-2</v>
      </c>
      <c r="F369" s="40">
        <v>9.9</v>
      </c>
      <c r="G369" s="44">
        <f t="shared" si="227"/>
        <v>6.4350000000000005</v>
      </c>
      <c r="H369" s="44">
        <f t="shared" si="228"/>
        <v>5.9399999999999995</v>
      </c>
      <c r="I369" s="41"/>
      <c r="J369" s="49"/>
      <c r="K369" s="129">
        <f t="shared" si="229"/>
        <v>0</v>
      </c>
      <c r="L369" s="129">
        <f t="shared" si="217"/>
        <v>0</v>
      </c>
    </row>
    <row r="370" spans="1:12" s="22" customFormat="1" ht="17.399999999999999" x14ac:dyDescent="0.25">
      <c r="A370" s="72"/>
      <c r="B370" s="55"/>
      <c r="C370" s="17"/>
      <c r="D370" s="67"/>
      <c r="E370" s="71"/>
      <c r="F370" s="68"/>
      <c r="G370" s="70"/>
      <c r="H370" s="70"/>
      <c r="I370" s="17"/>
      <c r="J370" s="49"/>
      <c r="K370" s="129">
        <f t="shared" si="224"/>
        <v>0</v>
      </c>
      <c r="L370" s="129">
        <f t="shared" ref="L370:L392" si="230">H370*I370</f>
        <v>0</v>
      </c>
    </row>
    <row r="371" spans="1:12" s="22" customFormat="1" ht="30" x14ac:dyDescent="0.25">
      <c r="A371" s="115" t="s">
        <v>298</v>
      </c>
      <c r="B371" s="116"/>
      <c r="C371" s="117"/>
      <c r="D371" s="118"/>
      <c r="E371" s="119"/>
      <c r="F371" s="120"/>
      <c r="G371" s="121"/>
      <c r="H371" s="121"/>
      <c r="I371" s="122"/>
      <c r="J371" s="49"/>
      <c r="K371" s="129">
        <f t="shared" si="224"/>
        <v>0</v>
      </c>
      <c r="L371" s="129">
        <f t="shared" si="230"/>
        <v>0</v>
      </c>
    </row>
    <row r="372" spans="1:12" s="22" customFormat="1" ht="17.399999999999999" x14ac:dyDescent="0.25">
      <c r="A372" s="69"/>
      <c r="B372" s="79"/>
      <c r="C372" s="47"/>
      <c r="D372" s="80"/>
      <c r="E372" s="71"/>
      <c r="F372" s="68"/>
      <c r="G372" s="70"/>
      <c r="H372" s="70"/>
      <c r="I372" s="17"/>
      <c r="J372" s="49"/>
      <c r="K372" s="129">
        <f t="shared" si="224"/>
        <v>0</v>
      </c>
      <c r="L372" s="129">
        <f t="shared" si="230"/>
        <v>0</v>
      </c>
    </row>
    <row r="373" spans="1:12" s="22" customFormat="1" ht="22.8" x14ac:dyDescent="0.25">
      <c r="A373" s="54" t="s">
        <v>299</v>
      </c>
      <c r="B373" s="79"/>
      <c r="C373" s="47"/>
      <c r="D373" s="80"/>
      <c r="E373" s="71"/>
      <c r="F373" s="68"/>
      <c r="G373" s="70"/>
      <c r="H373" s="70"/>
      <c r="I373" s="17"/>
      <c r="J373" s="49"/>
      <c r="K373" s="129">
        <f t="shared" si="224"/>
        <v>0</v>
      </c>
      <c r="L373" s="129">
        <f t="shared" si="230"/>
        <v>0</v>
      </c>
    </row>
    <row r="374" spans="1:12" s="22" customFormat="1" ht="30" customHeight="1" x14ac:dyDescent="0.25">
      <c r="A374" s="31">
        <v>3760162133011</v>
      </c>
      <c r="B374" s="32">
        <v>6349852</v>
      </c>
      <c r="C374" s="29" t="s">
        <v>267</v>
      </c>
      <c r="D374" s="37" t="s">
        <v>304</v>
      </c>
      <c r="E374" s="39">
        <v>5.5E-2</v>
      </c>
      <c r="F374" s="43">
        <v>2.5</v>
      </c>
      <c r="G374" s="145">
        <f>F374/2</f>
        <v>1.25</v>
      </c>
      <c r="H374" s="146"/>
      <c r="I374" s="41"/>
      <c r="J374" s="49"/>
      <c r="K374" s="129">
        <f>G374*I374</f>
        <v>0</v>
      </c>
      <c r="L374" s="129">
        <f t="shared" ref="L374" si="231">G374*I374</f>
        <v>0</v>
      </c>
    </row>
    <row r="375" spans="1:12" s="22" customFormat="1" ht="17.399999999999999" x14ac:dyDescent="0.25">
      <c r="A375" s="69"/>
      <c r="B375" s="79"/>
      <c r="C375" s="47"/>
      <c r="D375" s="80"/>
      <c r="E375" s="71"/>
      <c r="F375" s="68"/>
      <c r="G375" s="70"/>
      <c r="H375" s="70"/>
      <c r="I375" s="17"/>
      <c r="J375" s="49"/>
      <c r="K375" s="129">
        <f t="shared" si="224"/>
        <v>0</v>
      </c>
      <c r="L375" s="129">
        <f t="shared" si="230"/>
        <v>0</v>
      </c>
    </row>
    <row r="376" spans="1:12" s="22" customFormat="1" ht="22.8" x14ac:dyDescent="0.25">
      <c r="A376" s="54" t="s">
        <v>252</v>
      </c>
      <c r="B376" s="79"/>
      <c r="C376" s="47"/>
      <c r="D376" s="80"/>
      <c r="E376" s="71"/>
      <c r="F376" s="68"/>
      <c r="G376" s="70"/>
      <c r="H376" s="70"/>
      <c r="I376" s="17"/>
      <c r="J376" s="49"/>
      <c r="K376" s="129">
        <f t="shared" si="224"/>
        <v>0</v>
      </c>
      <c r="L376" s="129">
        <f t="shared" si="230"/>
        <v>0</v>
      </c>
    </row>
    <row r="377" spans="1:12" s="22" customFormat="1" ht="30" customHeight="1" x14ac:dyDescent="0.25">
      <c r="A377" s="31">
        <v>3760162130188</v>
      </c>
      <c r="B377" s="32">
        <v>9581487</v>
      </c>
      <c r="C377" s="29" t="s">
        <v>201</v>
      </c>
      <c r="D377" s="37" t="s">
        <v>305</v>
      </c>
      <c r="E377" s="39">
        <v>5.5E-2</v>
      </c>
      <c r="F377" s="40">
        <v>3.3</v>
      </c>
      <c r="G377" s="44">
        <f t="shared" ref="G377:G394" si="232">F377-F377*$G$7</f>
        <v>2.145</v>
      </c>
      <c r="H377" s="44">
        <f t="shared" ref="H377:H394" si="233">F377-F377*$H$7</f>
        <v>1.9799999999999998</v>
      </c>
      <c r="I377" s="41"/>
      <c r="J377" s="49"/>
      <c r="K377" s="129">
        <f t="shared" si="224"/>
        <v>0</v>
      </c>
      <c r="L377" s="129">
        <f t="shared" si="230"/>
        <v>0</v>
      </c>
    </row>
    <row r="378" spans="1:12" s="22" customFormat="1" ht="30" customHeight="1" x14ac:dyDescent="0.25">
      <c r="A378" s="31">
        <v>3760162130133</v>
      </c>
      <c r="B378" s="32">
        <v>9516142</v>
      </c>
      <c r="C378" s="29" t="s">
        <v>246</v>
      </c>
      <c r="D378" s="37" t="s">
        <v>305</v>
      </c>
      <c r="E378" s="39">
        <v>5.5E-2</v>
      </c>
      <c r="F378" s="40">
        <v>3.3</v>
      </c>
      <c r="G378" s="44">
        <f t="shared" si="232"/>
        <v>2.145</v>
      </c>
      <c r="H378" s="44">
        <f t="shared" si="233"/>
        <v>1.9799999999999998</v>
      </c>
      <c r="I378" s="41"/>
      <c r="J378" s="49"/>
      <c r="K378" s="129">
        <f t="shared" si="224"/>
        <v>0</v>
      </c>
      <c r="L378" s="129">
        <f t="shared" si="230"/>
        <v>0</v>
      </c>
    </row>
    <row r="379" spans="1:12" s="22" customFormat="1" ht="30" customHeight="1" x14ac:dyDescent="0.25">
      <c r="A379" s="31">
        <v>3760162130157</v>
      </c>
      <c r="B379" s="32">
        <v>9516159</v>
      </c>
      <c r="C379" s="29" t="s">
        <v>202</v>
      </c>
      <c r="D379" s="37" t="s">
        <v>305</v>
      </c>
      <c r="E379" s="39">
        <v>5.5E-2</v>
      </c>
      <c r="F379" s="40">
        <v>3.3</v>
      </c>
      <c r="G379" s="44">
        <f t="shared" si="232"/>
        <v>2.145</v>
      </c>
      <c r="H379" s="44">
        <f t="shared" si="233"/>
        <v>1.9799999999999998</v>
      </c>
      <c r="I379" s="41"/>
      <c r="J379" s="49"/>
      <c r="K379" s="129">
        <f t="shared" si="224"/>
        <v>0</v>
      </c>
      <c r="L379" s="129">
        <f t="shared" si="230"/>
        <v>0</v>
      </c>
    </row>
    <row r="380" spans="1:12" s="22" customFormat="1" ht="30" customHeight="1" x14ac:dyDescent="0.25">
      <c r="A380" s="31">
        <v>3760162130195</v>
      </c>
      <c r="B380" s="32">
        <v>9581493</v>
      </c>
      <c r="C380" s="29" t="s">
        <v>247</v>
      </c>
      <c r="D380" s="37" t="s">
        <v>305</v>
      </c>
      <c r="E380" s="39">
        <v>5.5E-2</v>
      </c>
      <c r="F380" s="40">
        <v>3.3</v>
      </c>
      <c r="G380" s="44">
        <f t="shared" si="232"/>
        <v>2.145</v>
      </c>
      <c r="H380" s="44">
        <f t="shared" si="233"/>
        <v>1.9799999999999998</v>
      </c>
      <c r="I380" s="41"/>
      <c r="J380" s="49"/>
      <c r="K380" s="129">
        <f t="shared" si="224"/>
        <v>0</v>
      </c>
      <c r="L380" s="129">
        <f t="shared" si="230"/>
        <v>0</v>
      </c>
    </row>
    <row r="381" spans="1:12" s="22" customFormat="1" ht="30" customHeight="1" x14ac:dyDescent="0.25">
      <c r="A381" s="31">
        <v>3760162132830</v>
      </c>
      <c r="B381" s="32">
        <v>6340999</v>
      </c>
      <c r="C381" s="29" t="s">
        <v>204</v>
      </c>
      <c r="D381" s="37" t="s">
        <v>305</v>
      </c>
      <c r="E381" s="39">
        <v>5.5E-2</v>
      </c>
      <c r="F381" s="40">
        <v>3.3</v>
      </c>
      <c r="G381" s="44">
        <f>F381-F381*$G$7</f>
        <v>2.145</v>
      </c>
      <c r="H381" s="44">
        <f>F381-F381*$H$7</f>
        <v>1.9799999999999998</v>
      </c>
      <c r="I381" s="48" t="s">
        <v>386</v>
      </c>
      <c r="J381" s="49"/>
      <c r="K381" s="129"/>
      <c r="L381" s="129"/>
    </row>
    <row r="382" spans="1:12" s="22" customFormat="1" ht="30" customHeight="1" x14ac:dyDescent="0.25">
      <c r="A382" s="31">
        <v>3760162130164</v>
      </c>
      <c r="B382" s="32">
        <v>9516165</v>
      </c>
      <c r="C382" s="29" t="s">
        <v>203</v>
      </c>
      <c r="D382" s="37" t="s">
        <v>305</v>
      </c>
      <c r="E382" s="39">
        <v>5.5E-2</v>
      </c>
      <c r="F382" s="40">
        <v>3.3</v>
      </c>
      <c r="G382" s="44">
        <f t="shared" si="232"/>
        <v>2.145</v>
      </c>
      <c r="H382" s="44">
        <f t="shared" si="233"/>
        <v>1.9799999999999998</v>
      </c>
      <c r="I382" s="41"/>
      <c r="J382" s="49"/>
      <c r="K382" s="129">
        <f t="shared" si="224"/>
        <v>0</v>
      </c>
      <c r="L382" s="129">
        <f t="shared" ref="L382:L387" si="234">H382*I382</f>
        <v>0</v>
      </c>
    </row>
    <row r="383" spans="1:12" s="23" customFormat="1" ht="30" customHeight="1" x14ac:dyDescent="0.25">
      <c r="A383" s="31">
        <v>3760162130140</v>
      </c>
      <c r="B383" s="32">
        <v>9516171</v>
      </c>
      <c r="C383" s="29" t="s">
        <v>183</v>
      </c>
      <c r="D383" s="37" t="s">
        <v>305</v>
      </c>
      <c r="E383" s="39">
        <v>5.5E-2</v>
      </c>
      <c r="F383" s="40">
        <v>3.3</v>
      </c>
      <c r="G383" s="44">
        <f>F383-F383*$G$7</f>
        <v>2.145</v>
      </c>
      <c r="H383" s="44">
        <f>F383-F383*$H$7</f>
        <v>1.9799999999999998</v>
      </c>
      <c r="I383" s="41"/>
      <c r="J383" s="52"/>
      <c r="K383" s="129">
        <f>G383*I383</f>
        <v>0</v>
      </c>
      <c r="L383" s="129">
        <f t="shared" si="234"/>
        <v>0</v>
      </c>
    </row>
    <row r="384" spans="1:12" s="22" customFormat="1" ht="30" customHeight="1" x14ac:dyDescent="0.25">
      <c r="A384" s="31">
        <v>3760162130225</v>
      </c>
      <c r="B384" s="32">
        <v>9581464</v>
      </c>
      <c r="C384" s="29" t="s">
        <v>205</v>
      </c>
      <c r="D384" s="37" t="s">
        <v>305</v>
      </c>
      <c r="E384" s="39">
        <v>5.5E-2</v>
      </c>
      <c r="F384" s="40">
        <v>3.3</v>
      </c>
      <c r="G384" s="44">
        <f t="shared" si="232"/>
        <v>2.145</v>
      </c>
      <c r="H384" s="44">
        <f t="shared" si="233"/>
        <v>1.9799999999999998</v>
      </c>
      <c r="I384" s="41"/>
      <c r="J384" s="49"/>
      <c r="K384" s="129">
        <f t="shared" si="224"/>
        <v>0</v>
      </c>
      <c r="L384" s="129">
        <f t="shared" si="234"/>
        <v>0</v>
      </c>
    </row>
    <row r="385" spans="1:12" s="22" customFormat="1" ht="30" customHeight="1" x14ac:dyDescent="0.25">
      <c r="A385" s="31">
        <v>3760162130119</v>
      </c>
      <c r="B385" s="32">
        <v>9516136</v>
      </c>
      <c r="C385" s="29" t="s">
        <v>248</v>
      </c>
      <c r="D385" s="37" t="s">
        <v>305</v>
      </c>
      <c r="E385" s="39">
        <v>5.5E-2</v>
      </c>
      <c r="F385" s="40">
        <v>3.3</v>
      </c>
      <c r="G385" s="44">
        <f t="shared" si="232"/>
        <v>2.145</v>
      </c>
      <c r="H385" s="44">
        <f t="shared" si="233"/>
        <v>1.9799999999999998</v>
      </c>
      <c r="I385" s="41"/>
      <c r="J385" s="49"/>
      <c r="K385" s="129">
        <f t="shared" si="224"/>
        <v>0</v>
      </c>
      <c r="L385" s="129">
        <f t="shared" si="234"/>
        <v>0</v>
      </c>
    </row>
    <row r="386" spans="1:12" s="22" customFormat="1" ht="30" customHeight="1" x14ac:dyDescent="0.25">
      <c r="A386" s="31">
        <v>3760162130126</v>
      </c>
      <c r="B386" s="32">
        <v>9516194</v>
      </c>
      <c r="C386" s="29" t="s">
        <v>249</v>
      </c>
      <c r="D386" s="37" t="s">
        <v>305</v>
      </c>
      <c r="E386" s="39">
        <v>5.5E-2</v>
      </c>
      <c r="F386" s="40">
        <v>3.3</v>
      </c>
      <c r="G386" s="44">
        <f t="shared" si="232"/>
        <v>2.145</v>
      </c>
      <c r="H386" s="44">
        <f t="shared" si="233"/>
        <v>1.9799999999999998</v>
      </c>
      <c r="I386" s="41"/>
      <c r="J386" s="49"/>
      <c r="K386" s="129">
        <f t="shared" si="224"/>
        <v>0</v>
      </c>
      <c r="L386" s="129">
        <f t="shared" si="234"/>
        <v>0</v>
      </c>
    </row>
    <row r="387" spans="1:12" s="22" customFormat="1" ht="30" customHeight="1" x14ac:dyDescent="0.25">
      <c r="A387" s="31">
        <v>3760162130201</v>
      </c>
      <c r="B387" s="32">
        <v>9581470</v>
      </c>
      <c r="C387" s="29" t="s">
        <v>80</v>
      </c>
      <c r="D387" s="37" t="s">
        <v>305</v>
      </c>
      <c r="E387" s="39">
        <v>5.5E-2</v>
      </c>
      <c r="F387" s="40">
        <v>3.3</v>
      </c>
      <c r="G387" s="44">
        <f t="shared" si="232"/>
        <v>2.145</v>
      </c>
      <c r="H387" s="44">
        <f t="shared" si="233"/>
        <v>1.9799999999999998</v>
      </c>
      <c r="I387" s="41"/>
      <c r="J387" s="49"/>
      <c r="K387" s="129">
        <f t="shared" si="224"/>
        <v>0</v>
      </c>
      <c r="L387" s="129">
        <f t="shared" si="234"/>
        <v>0</v>
      </c>
    </row>
    <row r="388" spans="1:12" s="22" customFormat="1" ht="17.399999999999999" x14ac:dyDescent="0.25">
      <c r="A388" s="55"/>
      <c r="B388" s="55"/>
      <c r="C388" s="17"/>
      <c r="D388" s="67"/>
      <c r="E388" s="71"/>
      <c r="F388" s="68"/>
      <c r="G388" s="70"/>
      <c r="H388" s="70"/>
      <c r="I388" s="17"/>
      <c r="J388" s="49"/>
      <c r="K388" s="129">
        <f t="shared" si="224"/>
        <v>0</v>
      </c>
      <c r="L388" s="129">
        <f t="shared" si="230"/>
        <v>0</v>
      </c>
    </row>
    <row r="389" spans="1:12" s="22" customFormat="1" ht="22.8" x14ac:dyDescent="0.25">
      <c r="A389" s="54" t="s">
        <v>300</v>
      </c>
      <c r="B389" s="79"/>
      <c r="C389" s="47"/>
      <c r="D389" s="80"/>
      <c r="E389" s="71"/>
      <c r="F389" s="68"/>
      <c r="G389" s="70"/>
      <c r="H389" s="70"/>
      <c r="I389" s="17"/>
      <c r="J389" s="49"/>
      <c r="K389" s="129">
        <f t="shared" si="224"/>
        <v>0</v>
      </c>
      <c r="L389" s="129">
        <f t="shared" si="230"/>
        <v>0</v>
      </c>
    </row>
    <row r="390" spans="1:12" s="22" customFormat="1" ht="30" customHeight="1" x14ac:dyDescent="0.25">
      <c r="A390" s="31">
        <v>3760162130102</v>
      </c>
      <c r="B390" s="32">
        <v>9502298</v>
      </c>
      <c r="C390" s="29" t="s">
        <v>206</v>
      </c>
      <c r="D390" s="37" t="s">
        <v>305</v>
      </c>
      <c r="E390" s="39">
        <v>5.5E-2</v>
      </c>
      <c r="F390" s="40">
        <v>3.6</v>
      </c>
      <c r="G390" s="44">
        <f t="shared" ref="G390" si="235">F390-F390*$G$7</f>
        <v>2.34</v>
      </c>
      <c r="H390" s="44">
        <f t="shared" ref="H390" si="236">F390-F390*$H$7</f>
        <v>2.16</v>
      </c>
      <c r="I390" s="41"/>
      <c r="J390" s="49"/>
      <c r="K390" s="129">
        <f t="shared" ref="K390" si="237">G390*I390</f>
        <v>0</v>
      </c>
      <c r="L390" s="129">
        <f t="shared" si="230"/>
        <v>0</v>
      </c>
    </row>
    <row r="391" spans="1:12" s="22" customFormat="1" ht="30" customHeight="1" x14ac:dyDescent="0.25">
      <c r="A391" s="31">
        <v>3760162130515</v>
      </c>
      <c r="B391" s="32">
        <v>4321497</v>
      </c>
      <c r="C391" s="29" t="s">
        <v>82</v>
      </c>
      <c r="D391" s="37" t="s">
        <v>305</v>
      </c>
      <c r="E391" s="39">
        <v>5.5E-2</v>
      </c>
      <c r="F391" s="40">
        <v>3.6</v>
      </c>
      <c r="G391" s="44">
        <f t="shared" si="232"/>
        <v>2.34</v>
      </c>
      <c r="H391" s="44">
        <f t="shared" si="233"/>
        <v>2.16</v>
      </c>
      <c r="I391" s="41"/>
      <c r="J391" s="49"/>
      <c r="K391" s="129">
        <f t="shared" si="224"/>
        <v>0</v>
      </c>
      <c r="L391" s="129">
        <f t="shared" si="230"/>
        <v>0</v>
      </c>
    </row>
    <row r="392" spans="1:12" s="23" customFormat="1" ht="30" customHeight="1" x14ac:dyDescent="0.25">
      <c r="A392" s="31">
        <v>3760162130096</v>
      </c>
      <c r="B392" s="32">
        <v>9502306</v>
      </c>
      <c r="C392" s="29" t="s">
        <v>83</v>
      </c>
      <c r="D392" s="37" t="s">
        <v>305</v>
      </c>
      <c r="E392" s="39">
        <v>5.5E-2</v>
      </c>
      <c r="F392" s="40">
        <v>3.6</v>
      </c>
      <c r="G392" s="44">
        <f t="shared" ref="G392" si="238">F392-F392*$G$7</f>
        <v>2.34</v>
      </c>
      <c r="H392" s="44">
        <f t="shared" ref="H392" si="239">F392-F392*$H$7</f>
        <v>2.16</v>
      </c>
      <c r="I392" s="41"/>
      <c r="J392" s="49"/>
      <c r="K392" s="129">
        <f t="shared" ref="K392" si="240">G392*I392</f>
        <v>0</v>
      </c>
      <c r="L392" s="129">
        <f t="shared" si="230"/>
        <v>0</v>
      </c>
    </row>
    <row r="393" spans="1:12" s="23" customFormat="1" ht="30" customHeight="1" x14ac:dyDescent="0.25">
      <c r="A393" s="34">
        <v>3760162134100</v>
      </c>
      <c r="B393" s="35">
        <v>6425873</v>
      </c>
      <c r="C393" s="30" t="s">
        <v>84</v>
      </c>
      <c r="D393" s="38" t="s">
        <v>305</v>
      </c>
      <c r="E393" s="45">
        <v>5.5E-2</v>
      </c>
      <c r="F393" s="46">
        <v>3.6</v>
      </c>
      <c r="G393" s="145">
        <f>F393/2</f>
        <v>1.8</v>
      </c>
      <c r="H393" s="146"/>
      <c r="I393" s="41"/>
      <c r="J393" s="51" t="s">
        <v>280</v>
      </c>
      <c r="K393" s="129">
        <f>I393*G393</f>
        <v>0</v>
      </c>
      <c r="L393" s="129">
        <f>G393*I393</f>
        <v>0</v>
      </c>
    </row>
    <row r="394" spans="1:12" s="22" customFormat="1" ht="30" customHeight="1" x14ac:dyDescent="0.25">
      <c r="A394" s="31">
        <v>3760162130607</v>
      </c>
      <c r="B394" s="32">
        <v>4321528</v>
      </c>
      <c r="C394" s="29" t="s">
        <v>230</v>
      </c>
      <c r="D394" s="37" t="s">
        <v>305</v>
      </c>
      <c r="E394" s="39">
        <v>5.5E-2</v>
      </c>
      <c r="F394" s="40">
        <v>3.6</v>
      </c>
      <c r="G394" s="44">
        <f t="shared" si="232"/>
        <v>2.34</v>
      </c>
      <c r="H394" s="44">
        <f t="shared" si="233"/>
        <v>2.16</v>
      </c>
      <c r="I394" s="41"/>
      <c r="J394" s="49"/>
      <c r="K394" s="129">
        <f t="shared" si="224"/>
        <v>0</v>
      </c>
      <c r="L394" s="129">
        <f t="shared" ref="L394:L396" si="241">H394*I394</f>
        <v>0</v>
      </c>
    </row>
    <row r="395" spans="1:12" s="22" customFormat="1" ht="30" customHeight="1" x14ac:dyDescent="0.25">
      <c r="A395" s="31">
        <v>3760162130317</v>
      </c>
      <c r="B395" s="32">
        <v>9790386</v>
      </c>
      <c r="C395" s="29" t="s">
        <v>207</v>
      </c>
      <c r="D395" s="37" t="s">
        <v>305</v>
      </c>
      <c r="E395" s="39">
        <v>5.5E-2</v>
      </c>
      <c r="F395" s="40">
        <v>3.6</v>
      </c>
      <c r="G395" s="44">
        <f t="shared" ref="G395" si="242">F395-F395*$G$7</f>
        <v>2.34</v>
      </c>
      <c r="H395" s="44">
        <f t="shared" ref="H395" si="243">F395-F395*$H$7</f>
        <v>2.16</v>
      </c>
      <c r="I395" s="41"/>
      <c r="J395" s="49"/>
      <c r="K395" s="129">
        <f t="shared" ref="K395" si="244">G395*I395</f>
        <v>0</v>
      </c>
      <c r="L395" s="129">
        <f t="shared" si="241"/>
        <v>0</v>
      </c>
    </row>
    <row r="396" spans="1:12" s="22" customFormat="1" ht="30" customHeight="1" x14ac:dyDescent="0.25">
      <c r="A396" s="31">
        <v>3760162130591</v>
      </c>
      <c r="B396" s="32">
        <v>4321540</v>
      </c>
      <c r="C396" s="29" t="s">
        <v>87</v>
      </c>
      <c r="D396" s="37" t="s">
        <v>305</v>
      </c>
      <c r="E396" s="39">
        <v>5.5E-2</v>
      </c>
      <c r="F396" s="40">
        <v>3.6</v>
      </c>
      <c r="G396" s="44">
        <f t="shared" ref="G396:G397" si="245">F396-F396*$G$7</f>
        <v>2.34</v>
      </c>
      <c r="H396" s="44">
        <f t="shared" ref="H396:H397" si="246">F396-F396*$H$7</f>
        <v>2.16</v>
      </c>
      <c r="I396" s="41"/>
      <c r="J396" s="49"/>
      <c r="K396" s="129">
        <f t="shared" si="224"/>
        <v>0</v>
      </c>
      <c r="L396" s="129">
        <f t="shared" si="241"/>
        <v>0</v>
      </c>
    </row>
    <row r="397" spans="1:12" s="22" customFormat="1" ht="30" customHeight="1" x14ac:dyDescent="0.25">
      <c r="A397" s="31">
        <v>3760162132311</v>
      </c>
      <c r="B397" s="32">
        <v>6262016</v>
      </c>
      <c r="C397" s="29" t="s">
        <v>208</v>
      </c>
      <c r="D397" s="37" t="s">
        <v>305</v>
      </c>
      <c r="E397" s="39">
        <v>5.5E-2</v>
      </c>
      <c r="F397" s="40">
        <v>3.6</v>
      </c>
      <c r="G397" s="44">
        <f t="shared" si="245"/>
        <v>2.34</v>
      </c>
      <c r="H397" s="44">
        <f t="shared" si="246"/>
        <v>2.16</v>
      </c>
      <c r="I397" s="48" t="s">
        <v>302</v>
      </c>
      <c r="J397" s="49"/>
      <c r="K397" s="129"/>
      <c r="L397" s="129"/>
    </row>
    <row r="398" spans="1:12" s="22" customFormat="1" ht="30" customHeight="1" x14ac:dyDescent="0.25">
      <c r="A398" s="31">
        <v>3760162130492</v>
      </c>
      <c r="B398" s="32">
        <v>4321505</v>
      </c>
      <c r="C398" s="29" t="s">
        <v>209</v>
      </c>
      <c r="D398" s="37" t="s">
        <v>305</v>
      </c>
      <c r="E398" s="39">
        <v>5.5E-2</v>
      </c>
      <c r="F398" s="40">
        <v>3.6</v>
      </c>
      <c r="G398" s="44">
        <f t="shared" ref="G398" si="247">F398-F398*$G$7</f>
        <v>2.34</v>
      </c>
      <c r="H398" s="44">
        <f t="shared" ref="H398" si="248">F398-F398*$H$7</f>
        <v>2.16</v>
      </c>
      <c r="I398" s="41"/>
      <c r="J398" s="52"/>
      <c r="K398" s="129">
        <f t="shared" ref="K398" si="249">G398*I398</f>
        <v>0</v>
      </c>
      <c r="L398" s="129">
        <f t="shared" ref="L398:L399" si="250">H398*I398</f>
        <v>0</v>
      </c>
    </row>
    <row r="399" spans="1:12" s="22" customFormat="1" ht="30" customHeight="1" x14ac:dyDescent="0.25">
      <c r="A399" s="31">
        <v>3760162130614</v>
      </c>
      <c r="B399" s="32">
        <v>4391397</v>
      </c>
      <c r="C399" s="29" t="s">
        <v>210</v>
      </c>
      <c r="D399" s="37" t="s">
        <v>305</v>
      </c>
      <c r="E399" s="39">
        <v>5.5E-2</v>
      </c>
      <c r="F399" s="40">
        <v>3.6</v>
      </c>
      <c r="G399" s="44">
        <f t="shared" ref="G399" si="251">F399-F399*$G$7</f>
        <v>2.34</v>
      </c>
      <c r="H399" s="44">
        <f t="shared" ref="H399" si="252">F399-F399*$H$7</f>
        <v>2.16</v>
      </c>
      <c r="I399" s="41"/>
      <c r="J399" s="49"/>
      <c r="K399" s="129">
        <f t="shared" ref="K399" si="253">G399*I399</f>
        <v>0</v>
      </c>
      <c r="L399" s="129">
        <f t="shared" si="250"/>
        <v>0</v>
      </c>
    </row>
    <row r="400" spans="1:12" s="22" customFormat="1" ht="17.399999999999999" x14ac:dyDescent="0.25">
      <c r="A400" s="72"/>
      <c r="B400" s="55"/>
      <c r="C400" s="17"/>
      <c r="D400" s="67"/>
      <c r="E400" s="71"/>
      <c r="F400" s="68"/>
      <c r="G400" s="70"/>
      <c r="H400" s="70"/>
      <c r="I400" s="17"/>
      <c r="J400" s="49"/>
      <c r="K400" s="129"/>
      <c r="L400" s="129"/>
    </row>
    <row r="401" spans="1:12" s="22" customFormat="1" ht="22.8" x14ac:dyDescent="0.25">
      <c r="A401" s="54" t="s">
        <v>301</v>
      </c>
      <c r="B401" s="79"/>
      <c r="C401" s="47"/>
      <c r="D401" s="80"/>
      <c r="E401" s="71"/>
      <c r="F401" s="68"/>
      <c r="G401" s="70"/>
      <c r="H401" s="70"/>
      <c r="I401" s="17"/>
      <c r="J401" s="49"/>
      <c r="K401" s="129"/>
      <c r="L401" s="129"/>
    </row>
    <row r="402" spans="1:12" s="22" customFormat="1" ht="30" customHeight="1" x14ac:dyDescent="0.25">
      <c r="A402" s="31">
        <v>3398984218205</v>
      </c>
      <c r="B402" s="32">
        <v>7647696</v>
      </c>
      <c r="C402" s="29" t="s">
        <v>199</v>
      </c>
      <c r="D402" s="37" t="s">
        <v>305</v>
      </c>
      <c r="E402" s="39">
        <v>5.5E-2</v>
      </c>
      <c r="F402" s="40">
        <v>3.7</v>
      </c>
      <c r="G402" s="44">
        <f t="shared" ref="G402:G403" si="254">F402-F402*$G$7</f>
        <v>2.4050000000000002</v>
      </c>
      <c r="H402" s="44">
        <f t="shared" ref="H402:H403" si="255">F402-F402*$H$7</f>
        <v>2.2199999999999998</v>
      </c>
      <c r="I402" s="41"/>
      <c r="J402" s="49"/>
      <c r="K402" s="129">
        <f t="shared" si="224"/>
        <v>0</v>
      </c>
      <c r="L402" s="129">
        <f t="shared" ref="L402:L403" si="256">H402*I402</f>
        <v>0</v>
      </c>
    </row>
    <row r="403" spans="1:12" s="22" customFormat="1" ht="30" customHeight="1" x14ac:dyDescent="0.25">
      <c r="A403" s="31">
        <v>3398984218212</v>
      </c>
      <c r="B403" s="32">
        <v>7647704</v>
      </c>
      <c r="C403" s="29" t="s">
        <v>200</v>
      </c>
      <c r="D403" s="37" t="s">
        <v>305</v>
      </c>
      <c r="E403" s="39">
        <v>5.5E-2</v>
      </c>
      <c r="F403" s="40">
        <v>3.7</v>
      </c>
      <c r="G403" s="44">
        <f t="shared" si="254"/>
        <v>2.4050000000000002</v>
      </c>
      <c r="H403" s="44">
        <f t="shared" si="255"/>
        <v>2.2199999999999998</v>
      </c>
      <c r="I403" s="41"/>
      <c r="J403" s="49"/>
      <c r="K403" s="129">
        <f t="shared" si="224"/>
        <v>0</v>
      </c>
      <c r="L403" s="129">
        <f t="shared" si="256"/>
        <v>0</v>
      </c>
    </row>
    <row r="404" spans="1:12" s="22" customFormat="1" ht="30" customHeight="1" x14ac:dyDescent="0.25">
      <c r="A404" s="31">
        <v>3760162132694</v>
      </c>
      <c r="B404" s="32">
        <v>6306509</v>
      </c>
      <c r="C404" s="29" t="s">
        <v>198</v>
      </c>
      <c r="D404" s="37" t="s">
        <v>305</v>
      </c>
      <c r="E404" s="39">
        <v>5.5E-2</v>
      </c>
      <c r="F404" s="40">
        <v>3.7</v>
      </c>
      <c r="G404" s="44">
        <f t="shared" ref="G404" si="257">F404-F404*$G$7</f>
        <v>2.4050000000000002</v>
      </c>
      <c r="H404" s="44">
        <f t="shared" ref="H404" si="258">F404-F404*$H$7</f>
        <v>2.2199999999999998</v>
      </c>
      <c r="I404" s="48" t="s">
        <v>386</v>
      </c>
      <c r="J404" s="49"/>
      <c r="K404" s="129"/>
      <c r="L404" s="129"/>
    </row>
    <row r="405" spans="1:12" x14ac:dyDescent="0.3">
      <c r="A405" s="2"/>
      <c r="B405" s="2"/>
      <c r="G405" s="6"/>
      <c r="H405" s="6"/>
    </row>
    <row r="406" spans="1:12" x14ac:dyDescent="0.3">
      <c r="A406" s="2"/>
      <c r="B406" s="2"/>
    </row>
    <row r="407" spans="1:12" x14ac:dyDescent="0.3">
      <c r="A407" s="2"/>
      <c r="B407" s="2"/>
    </row>
    <row r="408" spans="1:12" x14ac:dyDescent="0.3">
      <c r="A408" s="2"/>
      <c r="B408" s="2"/>
    </row>
    <row r="409" spans="1:12" x14ac:dyDescent="0.3">
      <c r="A409" s="2"/>
      <c r="B409" s="2"/>
    </row>
    <row r="410" spans="1:12" x14ac:dyDescent="0.3">
      <c r="A410" s="2"/>
      <c r="B410" s="2"/>
    </row>
    <row r="411" spans="1:12" x14ac:dyDescent="0.3">
      <c r="E411" s="1"/>
      <c r="F411" s="1"/>
      <c r="G411" s="1"/>
      <c r="H411" s="1"/>
      <c r="I411" s="1"/>
    </row>
    <row r="412" spans="1:12" x14ac:dyDescent="0.3">
      <c r="E412" s="1"/>
      <c r="F412" s="1"/>
      <c r="G412" s="1"/>
      <c r="H412" s="1"/>
      <c r="I412" s="1"/>
    </row>
    <row r="413" spans="1:12" x14ac:dyDescent="0.3">
      <c r="E413" s="1"/>
      <c r="F413" s="1"/>
      <c r="G413" s="1"/>
      <c r="H413" s="1"/>
      <c r="I413" s="1"/>
    </row>
    <row r="414" spans="1:12" x14ac:dyDescent="0.3">
      <c r="E414" s="1"/>
      <c r="F414" s="1"/>
      <c r="G414" s="1"/>
      <c r="H414" s="1"/>
      <c r="I414" s="1"/>
    </row>
    <row r="415" spans="1:12" x14ac:dyDescent="0.3">
      <c r="E415" s="1"/>
      <c r="F415" s="1"/>
      <c r="G415" s="1"/>
      <c r="H415" s="1"/>
      <c r="I415" s="1"/>
    </row>
    <row r="416" spans="1:12" x14ac:dyDescent="0.3">
      <c r="E416" s="1"/>
      <c r="F416" s="1"/>
      <c r="G416" s="1"/>
      <c r="H416" s="1"/>
      <c r="I416" s="1"/>
    </row>
    <row r="417" spans="5:9" x14ac:dyDescent="0.3">
      <c r="E417" s="1"/>
      <c r="F417" s="1"/>
      <c r="G417" s="1"/>
      <c r="H417" s="1"/>
      <c r="I417" s="1"/>
    </row>
    <row r="418" spans="5:9" x14ac:dyDescent="0.3">
      <c r="E418" s="1"/>
      <c r="F418" s="1"/>
      <c r="G418" s="1"/>
      <c r="H418" s="1"/>
      <c r="I418" s="1"/>
    </row>
    <row r="419" spans="5:9" x14ac:dyDescent="0.3">
      <c r="E419" s="1"/>
      <c r="F419" s="1"/>
      <c r="G419" s="1"/>
      <c r="H419" s="1"/>
      <c r="I419" s="1"/>
    </row>
    <row r="420" spans="5:9" x14ac:dyDescent="0.3">
      <c r="E420" s="1"/>
      <c r="F420" s="1"/>
      <c r="G420" s="1"/>
      <c r="H420" s="1"/>
      <c r="I420" s="1"/>
    </row>
    <row r="421" spans="5:9" x14ac:dyDescent="0.3">
      <c r="E421" s="1"/>
      <c r="F421" s="1"/>
      <c r="G421" s="1"/>
      <c r="H421" s="1"/>
      <c r="I421" s="1"/>
    </row>
    <row r="422" spans="5:9" x14ac:dyDescent="0.3">
      <c r="E422" s="1"/>
      <c r="F422" s="1"/>
      <c r="G422" s="1"/>
      <c r="H422" s="1"/>
      <c r="I422" s="1"/>
    </row>
    <row r="423" spans="5:9" x14ac:dyDescent="0.3">
      <c r="E423" s="1"/>
      <c r="F423" s="1"/>
      <c r="G423" s="1"/>
      <c r="H423" s="1"/>
      <c r="I423" s="1"/>
    </row>
    <row r="424" spans="5:9" x14ac:dyDescent="0.3">
      <c r="E424" s="1"/>
      <c r="F424" s="1"/>
      <c r="G424" s="1"/>
      <c r="H424" s="1"/>
      <c r="I424" s="1"/>
    </row>
    <row r="425" spans="5:9" x14ac:dyDescent="0.3">
      <c r="E425" s="1"/>
      <c r="F425" s="1"/>
      <c r="G425" s="1"/>
      <c r="H425" s="1"/>
      <c r="I425" s="1"/>
    </row>
    <row r="426" spans="5:9" x14ac:dyDescent="0.3">
      <c r="E426" s="1"/>
      <c r="F426" s="1"/>
      <c r="G426" s="1"/>
      <c r="H426" s="1"/>
      <c r="I426" s="1"/>
    </row>
    <row r="427" spans="5:9" x14ac:dyDescent="0.3">
      <c r="E427" s="1"/>
      <c r="F427" s="1"/>
      <c r="G427" s="1"/>
      <c r="H427" s="1"/>
      <c r="I427" s="1"/>
    </row>
    <row r="428" spans="5:9" x14ac:dyDescent="0.3">
      <c r="E428" s="1"/>
      <c r="F428" s="1"/>
      <c r="G428" s="1"/>
      <c r="H428" s="1"/>
      <c r="I428" s="1"/>
    </row>
    <row r="429" spans="5:9" x14ac:dyDescent="0.3">
      <c r="E429" s="1"/>
      <c r="F429" s="1"/>
      <c r="G429" s="1"/>
      <c r="H429" s="1"/>
      <c r="I429" s="1"/>
    </row>
    <row r="430" spans="5:9" x14ac:dyDescent="0.3">
      <c r="E430" s="1"/>
      <c r="F430" s="1"/>
      <c r="G430" s="1"/>
      <c r="H430" s="1"/>
      <c r="I430" s="1"/>
    </row>
    <row r="431" spans="5:9" x14ac:dyDescent="0.3">
      <c r="E431" s="1"/>
      <c r="F431" s="1"/>
      <c r="G431" s="1"/>
      <c r="H431" s="1"/>
      <c r="I431" s="1"/>
    </row>
    <row r="432" spans="5:9" x14ac:dyDescent="0.3">
      <c r="E432" s="1"/>
      <c r="F432" s="1"/>
      <c r="G432" s="1"/>
      <c r="H432" s="1"/>
      <c r="I432" s="1"/>
    </row>
    <row r="433" spans="5:9" x14ac:dyDescent="0.3">
      <c r="E433" s="1"/>
      <c r="F433" s="1"/>
      <c r="G433" s="1"/>
      <c r="H433" s="1"/>
      <c r="I433" s="1"/>
    </row>
    <row r="434" spans="5:9" x14ac:dyDescent="0.3">
      <c r="E434" s="1"/>
      <c r="F434" s="1"/>
      <c r="G434" s="1"/>
      <c r="H434" s="1"/>
      <c r="I434" s="1"/>
    </row>
    <row r="435" spans="5:9" x14ac:dyDescent="0.3">
      <c r="E435" s="1"/>
      <c r="F435" s="1"/>
      <c r="G435" s="1"/>
      <c r="H435" s="1"/>
      <c r="I435" s="1"/>
    </row>
  </sheetData>
  <sheetProtection algorithmName="SHA-512" hashValue="Q9maZrqnHRBTIXCpyCYOJKiJQYO5QFGYHytvzu6GTFt01ycZtxC83jYK+tkLf+7gWPYB/gmDyQqtz2EZe7DcsQ==" saltValue="QSpRWdwBuk+tQN531rjWfQ==" spinCount="100000" sheet="1" objects="1" scenarios="1"/>
  <mergeCells count="59">
    <mergeCell ref="G303:H303"/>
    <mergeCell ref="G304:H304"/>
    <mergeCell ref="G305:H305"/>
    <mergeCell ref="G306:H306"/>
    <mergeCell ref="G393:H393"/>
    <mergeCell ref="G374:H374"/>
    <mergeCell ref="G168:H168"/>
    <mergeCell ref="G299:H299"/>
    <mergeCell ref="G300:H300"/>
    <mergeCell ref="G301:H301"/>
    <mergeCell ref="F189:I189"/>
    <mergeCell ref="F206:I206"/>
    <mergeCell ref="G302:H302"/>
    <mergeCell ref="G41:H41"/>
    <mergeCell ref="G42:H42"/>
    <mergeCell ref="G230:H230"/>
    <mergeCell ref="G176:H176"/>
    <mergeCell ref="G45:H45"/>
    <mergeCell ref="G76:H76"/>
    <mergeCell ref="G46:H46"/>
    <mergeCell ref="G117:H117"/>
    <mergeCell ref="G109:H109"/>
    <mergeCell ref="G116:H116"/>
    <mergeCell ref="G118:H118"/>
    <mergeCell ref="G119:H119"/>
    <mergeCell ref="G120:H120"/>
    <mergeCell ref="G166:H166"/>
    <mergeCell ref="G267:H267"/>
    <mergeCell ref="A1:I1"/>
    <mergeCell ref="F211:I211"/>
    <mergeCell ref="F212:I212"/>
    <mergeCell ref="F207:I207"/>
    <mergeCell ref="F208:I208"/>
    <mergeCell ref="F209:I209"/>
    <mergeCell ref="F210:I210"/>
    <mergeCell ref="A4:B4"/>
    <mergeCell ref="G6:H6"/>
    <mergeCell ref="H4:I4"/>
    <mergeCell ref="H3:I3"/>
    <mergeCell ref="G199:H199"/>
    <mergeCell ref="G20:H20"/>
    <mergeCell ref="F186:I186"/>
    <mergeCell ref="G28:H28"/>
    <mergeCell ref="G32:H32"/>
    <mergeCell ref="G18:H18"/>
    <mergeCell ref="G19:H19"/>
    <mergeCell ref="G21:H21"/>
    <mergeCell ref="G22:H22"/>
    <mergeCell ref="G33:H33"/>
    <mergeCell ref="G26:H26"/>
    <mergeCell ref="G27:H27"/>
    <mergeCell ref="G37:H37"/>
    <mergeCell ref="G38:H38"/>
    <mergeCell ref="G39:H39"/>
    <mergeCell ref="G40:H40"/>
    <mergeCell ref="G83:H83"/>
    <mergeCell ref="G49:H49"/>
    <mergeCell ref="G82:H82"/>
    <mergeCell ref="G43:H43"/>
  </mergeCells>
  <conditionalFormatting sqref="H3:I4">
    <cfRule type="cellIs" dxfId="0" priority="1" operator="greaterThan">
      <formula>124.999</formula>
    </cfRule>
  </conditionalFormatting>
  <hyperlinks>
    <hyperlink ref="F207:I207" location="'BON DE COMMANDE'!I24" display="VOIR SANTE BIEN-ETRE" xr:uid="{AF3318CA-B368-4C2E-95E5-FD94F17FC747}"/>
    <hyperlink ref="F208:I208" location="'BON DE COMMANDE'!I25" display="VOIR SANTE BIEN-ETRE" xr:uid="{F865E5FC-7129-4B53-AEFC-DA551934327E}"/>
    <hyperlink ref="F209:I209" location="'BON DE COMMANDE'!I26" display="VOIR SANTE BIEN-ETRE" xr:uid="{CD251205-1A0E-4E04-849E-2B321E40B614}"/>
    <hyperlink ref="F210:I210" location="'BON DE COMMANDE'!I45" display="VOIR SANTE BIEN-ETRE" xr:uid="{C310DF77-9005-4556-836E-20DA5A7CF070}"/>
    <hyperlink ref="F211:I211" location="'BON DE COMMANDE'!I46" display="VOIR SANTE BIEN-ETRE" xr:uid="{9CC274A5-60EB-4B18-95EC-1458EED35168}"/>
    <hyperlink ref="F212:I212" location="'BON DE COMMANDE'!I47" display="VOIR SANTE BIEN-ETRE" xr:uid="{D83A838D-38D1-478C-853C-ECAA9128977D}"/>
    <hyperlink ref="F186:I186" location="'BON DE COMMANDE'!I24" display="VOIR SANTE BIEN-ETRE" xr:uid="{C3A3ACD7-AE1A-4D34-9191-6A79BD7643A8}"/>
    <hyperlink ref="F189:I189" location="'BON DE COMMANDE'!I24" display="VOIR SANTE BIEN-ETRE" xr:uid="{D87947A8-3450-44B8-8F3D-1194CD8EB8E0}"/>
    <hyperlink ref="F206:I206" location="'BON DE COMMANDE'!I24" display="VOIR SANTE BIEN-ETRE" xr:uid="{39891E27-33FA-4453-9F6D-9E2F511287A1}"/>
  </hyperlinks>
  <pageMargins left="0.25" right="0.25" top="0.75" bottom="0.75" header="0.3" footer="0.3"/>
  <pageSetup paperSize="9" scale="42" fitToHeight="6" orientation="portrait" r:id="rId1"/>
  <headerFooter alignWithMargins="0"/>
  <rowBreaks count="2" manualBreakCount="2">
    <brk id="140" max="16383" man="1"/>
    <brk id="27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D5BA4-365D-4870-816F-3D62902F5062}">
  <dimension ref="A1:I25"/>
  <sheetViews>
    <sheetView showGridLines="0" zoomScaleNormal="100" workbookViewId="0">
      <selection activeCell="A14" sqref="A14"/>
    </sheetView>
  </sheetViews>
  <sheetFormatPr baseColWidth="10" defaultRowHeight="13.2" x14ac:dyDescent="0.25"/>
  <cols>
    <col min="1" max="1" width="42.44140625" customWidth="1"/>
  </cols>
  <sheetData>
    <row r="1" spans="1:9" ht="30" x14ac:dyDescent="0.25">
      <c r="A1" s="8" t="s">
        <v>269</v>
      </c>
    </row>
    <row r="2" spans="1:9" x14ac:dyDescent="0.25">
      <c r="B2" s="10"/>
    </row>
    <row r="3" spans="1:9" ht="24.6" x14ac:dyDescent="0.4">
      <c r="A3" s="13" t="s">
        <v>270</v>
      </c>
      <c r="I3" s="10"/>
    </row>
    <row r="4" spans="1:9" ht="17.399999999999999" x14ac:dyDescent="0.3">
      <c r="A4" s="12" t="s">
        <v>218</v>
      </c>
    </row>
    <row r="5" spans="1:9" ht="17.399999999999999" x14ac:dyDescent="0.3">
      <c r="A5" s="12" t="s">
        <v>219</v>
      </c>
    </row>
    <row r="7" spans="1:9" ht="17.399999999999999" x14ac:dyDescent="0.3">
      <c r="A7" s="18" t="s">
        <v>273</v>
      </c>
    </row>
    <row r="8" spans="1:9" ht="17.399999999999999" x14ac:dyDescent="0.3">
      <c r="A8" s="11" t="s">
        <v>278</v>
      </c>
    </row>
    <row r="9" spans="1:9" ht="17.399999999999999" x14ac:dyDescent="0.3">
      <c r="A9" s="11"/>
    </row>
    <row r="10" spans="1:9" ht="17.399999999999999" x14ac:dyDescent="0.3">
      <c r="A10" s="18" t="s">
        <v>274</v>
      </c>
    </row>
    <row r="11" spans="1:9" ht="17.399999999999999" x14ac:dyDescent="0.3">
      <c r="A11" s="11" t="s">
        <v>279</v>
      </c>
    </row>
    <row r="12" spans="1:9" ht="17.399999999999999" x14ac:dyDescent="0.3">
      <c r="A12" s="11"/>
    </row>
    <row r="13" spans="1:9" ht="17.399999999999999" x14ac:dyDescent="0.3">
      <c r="A13" s="20" t="s">
        <v>271</v>
      </c>
    </row>
    <row r="14" spans="1:9" ht="17.399999999999999" x14ac:dyDescent="0.3">
      <c r="A14" s="11" t="s">
        <v>272</v>
      </c>
    </row>
    <row r="16" spans="1:9" ht="24.6" x14ac:dyDescent="0.4">
      <c r="A16" s="13" t="s">
        <v>275</v>
      </c>
    </row>
    <row r="17" spans="1:2" ht="21" x14ac:dyDescent="0.4">
      <c r="A17" s="14" t="s">
        <v>383</v>
      </c>
    </row>
    <row r="18" spans="1:2" ht="21" x14ac:dyDescent="0.4">
      <c r="A18" s="14" t="s">
        <v>385</v>
      </c>
    </row>
    <row r="19" spans="1:2" ht="21" x14ac:dyDescent="0.4">
      <c r="A19" s="14" t="s">
        <v>384</v>
      </c>
      <c r="B19" s="130"/>
    </row>
    <row r="25" spans="1:2" x14ac:dyDescent="0.25">
      <c r="A25" s="10"/>
    </row>
  </sheetData>
  <sheetProtection algorithmName="SHA-512" hashValue="natyTIMHm153GbF8W7jiw98+b39dvnyw2JKJB/YlD4rXrBJrVD7JzXKyhjYA2F/duSwAXUK1HA2+/nLt/C9P6A==" saltValue="aYH7qqme9wX04Dts14NNDQ==" spinCount="100000" sheet="1" objects="1" scenarios="1"/>
  <hyperlinks>
    <hyperlink ref="A17" r:id="rId1" display="adv@dayang.fr" xr:uid="{36AA5730-237E-4AD9-A814-B7C58098A74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13BF46E63F084086A223459CD35CAB" ma:contentTypeVersion="18" ma:contentTypeDescription="Crée un document." ma:contentTypeScope="" ma:versionID="98447948b738133b0ded60d6623c9848">
  <xsd:schema xmlns:xsd="http://www.w3.org/2001/XMLSchema" xmlns:xs="http://www.w3.org/2001/XMLSchema" xmlns:p="http://schemas.microsoft.com/office/2006/metadata/properties" xmlns:ns2="3d1033e2-9071-4dd0-98a4-23a24700cd6e" xmlns:ns3="11f062bb-72cf-4150-9790-a4cc218028bc" targetNamespace="http://schemas.microsoft.com/office/2006/metadata/properties" ma:root="true" ma:fieldsID="46760dafcd6775c1697d8de1b8d02447" ns2:_="" ns3:_="">
    <xsd:import namespace="3d1033e2-9071-4dd0-98a4-23a24700cd6e"/>
    <xsd:import namespace="11f062bb-72cf-4150-9790-a4cc218028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EventHashCode" minOccurs="0"/>
                <xsd:element ref="ns2:MediaServiceGenerationTim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1033e2-9071-4dd0-98a4-23a24700cd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52d359c4-fcf6-459e-93f2-bd31b48171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f062bb-72cf-4150-9790-a4cc218028b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25850d1-803b-493d-b16d-5d0b530063a4}" ma:internalName="TaxCatchAll" ma:showField="CatchAllData" ma:web="11f062bb-72cf-4150-9790-a4cc218028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f062bb-72cf-4150-9790-a4cc218028bc" xsi:nil="true"/>
    <lcf76f155ced4ddcb4097134ff3c332f xmlns="3d1033e2-9071-4dd0-98a4-23a24700cd6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C0A435-E56A-43BB-91BC-B88DD10196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1033e2-9071-4dd0-98a4-23a24700cd6e"/>
    <ds:schemaRef ds:uri="11f062bb-72cf-4150-9790-a4cc218028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2652D8-070E-4C25-B89A-750B3311DE48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11f062bb-72cf-4150-9790-a4cc218028bc"/>
    <ds:schemaRef ds:uri="3d1033e2-9071-4dd0-98a4-23a24700cd6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005E2AD-CB6B-4555-A282-853F22CEBE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BON DE COMMANDE</vt:lpstr>
      <vt:lpstr>CONDITIONS</vt:lpstr>
      <vt:lpstr>'BON DE COMMANDE'!Zone_d_impression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Mallory Gallet - DAYANG</dc:creator>
  <cp:lastModifiedBy>Mallory Gallet - DAYANG</cp:lastModifiedBy>
  <dcterms:created xsi:type="dcterms:W3CDTF">2025-12-17T13:05:22Z</dcterms:created>
  <dcterms:modified xsi:type="dcterms:W3CDTF">2025-12-17T13:05:22Z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0x010100C913BF46E63F084086A223459CD35CAB</vt:lpwstr>
  </property>
  <property fmtid="{D5CDD505-2E9C-101B-9397-08002B2CF9AE}" pid="4" name="AuthorIds_UIVersion_13312">
    <vt:lpwstr>14</vt:lpwstr>
  </property>
</Properties>
</file>